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Sacre cour finální\"/>
    </mc:Choice>
  </mc:AlternateContent>
  <xr:revisionPtr revIDLastSave="0" documentId="8_{643C0B3F-7A50-47F7-A787-2ADC899B830D}" xr6:coauthVersionLast="47" xr6:coauthVersionMax="47" xr10:uidLastSave="{00000000-0000-0000-0000-000000000000}"/>
  <bookViews>
    <workbookView xWindow="-108" yWindow="-108" windowWidth="23256" windowHeight="12576" xr2:uid="{6096E987-B514-4AB5-95DF-39733D00B5BF}"/>
  </bookViews>
  <sheets>
    <sheet name="List1" sheetId="1" r:id="rId1"/>
  </sheets>
  <definedNames>
    <definedName name="_xlnm.Print_Area" localSheetId="0">List1!$B$1:$I$35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I11" i="1"/>
  <c r="I13" i="1"/>
  <c r="I12" i="1"/>
  <c r="I10" i="1"/>
  <c r="I9" i="1"/>
  <c r="I30" i="1"/>
  <c r="I29" i="1"/>
  <c r="I28" i="1"/>
  <c r="I27" i="1" s="1"/>
  <c r="I26" i="1"/>
  <c r="I25" i="1"/>
  <c r="I24" i="1"/>
  <c r="I23" i="1"/>
  <c r="I22" i="1" s="1"/>
  <c r="I21" i="1"/>
  <c r="I20" i="1"/>
  <c r="I19" i="1" s="1"/>
  <c r="I18" i="1"/>
  <c r="I17" i="1"/>
  <c r="I16" i="1"/>
  <c r="I15" i="1" s="1"/>
  <c r="I8" i="1"/>
  <c r="I14" i="1"/>
  <c r="I7" i="1" l="1"/>
  <c r="I33" i="1" s="1"/>
  <c r="I32" i="1" l="1"/>
  <c r="I34" i="1"/>
  <c r="I31" i="1" l="1"/>
  <c r="I5" i="1" s="1"/>
</calcChain>
</file>

<file path=xl/sharedStrings.xml><?xml version="1.0" encoding="utf-8"?>
<sst xmlns="http://schemas.openxmlformats.org/spreadsheetml/2006/main" count="123" uniqueCount="88">
  <si>
    <t>Stavba:   Hrazdy nebo celé workautové cvičiště v parku Sacre Coeur</t>
  </si>
  <si>
    <t>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</si>
  <si>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</si>
  <si>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</si>
  <si>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</si>
  <si>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</si>
  <si>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</si>
  <si>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</si>
  <si>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</si>
  <si>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</si>
  <si>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</si>
  <si>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</si>
  <si>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</si>
  <si>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</si>
  <si>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</si>
  <si>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</si>
  <si>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8</t>
  </si>
  <si>
    <t>D1</t>
  </si>
  <si>
    <t xml:space="preserve">CELKOVÁ   REKAPITULACE   </t>
  </si>
  <si>
    <t>D2</t>
  </si>
  <si>
    <t xml:space="preserve">Práce   H S V   </t>
  </si>
  <si>
    <t>D3</t>
  </si>
  <si>
    <t xml:space="preserve">01 ZEMNÍ PRÁCE   </t>
  </si>
  <si>
    <t>R</t>
  </si>
  <si>
    <t>12220 - 1101</t>
  </si>
  <si>
    <t xml:space="preserve">Odstranění stávajících poškozených povrchů   </t>
  </si>
  <si>
    <t>m2</t>
  </si>
  <si>
    <t>13320 - 2011</t>
  </si>
  <si>
    <t xml:space="preserve">Hloubení šachet pro patky v hor. 3 ruční do 4,0 m2, dle základů drobné architektury dle tabulky, 6*0,7*0,5*0,5 + 0,3   </t>
  </si>
  <si>
    <t>m3</t>
  </si>
  <si>
    <t>16230 - 1101</t>
  </si>
  <si>
    <t xml:space="preserve">Vodorovné přemístění výkopku a odstraňovaných povrchů   </t>
  </si>
  <si>
    <t>16710 - 1101</t>
  </si>
  <si>
    <t xml:space="preserve">Naložení na dopravní prostředek   </t>
  </si>
  <si>
    <t>18130 - 1102</t>
  </si>
  <si>
    <t xml:space="preserve">Rozprostření ornice s urovnáním v rovině nebo ve svahu do 1:5 jednotlivě do 500 m2 v tl. 20 cm - vnější obvody dopadových ploch, vč.  osetí   </t>
  </si>
  <si>
    <t>001</t>
  </si>
  <si>
    <t>181951112</t>
  </si>
  <si>
    <t xml:space="preserve">Úprava pláně vyrovnáním výškových rozdílů strojně v hornině třídy těžitelnosti I, skupiny 1 až 3 se zhutněním   </t>
  </si>
  <si>
    <t>998222012</t>
  </si>
  <si>
    <t xml:space="preserve">Přesun hmot pro tělovýchovné plochy   </t>
  </si>
  <si>
    <t>t</t>
  </si>
  <si>
    <t>D4</t>
  </si>
  <si>
    <t xml:space="preserve">ZÁKLADY   </t>
  </si>
  <si>
    <t>27531 - 3711</t>
  </si>
  <si>
    <t xml:space="preserve">Základové patky z prostého betonu C 20/25 pro osazení  piknikových stolů   </t>
  </si>
  <si>
    <t>27535 - 1215</t>
  </si>
  <si>
    <t xml:space="preserve">Bednění základových patek svislé - zřízení, 0,2*6*2,6   </t>
  </si>
  <si>
    <t>27535 - 1216</t>
  </si>
  <si>
    <t xml:space="preserve">Dtto, ale odstranění   </t>
  </si>
  <si>
    <t>D5</t>
  </si>
  <si>
    <t xml:space="preserve">PODKLADNÍ KONSTRUKCE   </t>
  </si>
  <si>
    <t>56492 - 2104</t>
  </si>
  <si>
    <t xml:space="preserve">Mlatový povrch z mechanicky zpevněného kameniva fr. 0 - 8 mm tl. 40 mm   </t>
  </si>
  <si>
    <t>221</t>
  </si>
  <si>
    <t>564962111</t>
  </si>
  <si>
    <t xml:space="preserve">Podklad z mechanicky zpevněného kameniva MZK (minerální beton)  s rozprostřením a s hutněním, po zhutnění tl. 100 mm   </t>
  </si>
  <si>
    <t>D12</t>
  </si>
  <si>
    <t xml:space="preserve">Práce  P S V   </t>
  </si>
  <si>
    <t>695146996</t>
  </si>
  <si>
    <t xml:space="preserve">Odstranění gumového obrubníku vč. likvidace na sládce   </t>
  </si>
  <si>
    <t>m</t>
  </si>
  <si>
    <t>571908113</t>
  </si>
  <si>
    <t xml:space="preserve">D + M ocelového obrubníku   </t>
  </si>
  <si>
    <t>99877 - 5193.2</t>
  </si>
  <si>
    <t xml:space="preserve">Přesun hmot   </t>
  </si>
  <si>
    <t>%</t>
  </si>
  <si>
    <t>R000111</t>
  </si>
  <si>
    <t xml:space="preserve">D + M workoutové cvičiště   </t>
  </si>
  <si>
    <t>ks</t>
  </si>
  <si>
    <t>D14</t>
  </si>
  <si>
    <t xml:space="preserve">Přesuny hmot   </t>
  </si>
  <si>
    <t>97908  - 3117.1</t>
  </si>
  <si>
    <t xml:space="preserve">Vodorovná doprava  suti na skládku do 10 km se složením,   </t>
  </si>
  <si>
    <t>97908  - 3191</t>
  </si>
  <si>
    <t xml:space="preserve">Příplatek za každý další 1 km   </t>
  </si>
  <si>
    <t>97999 - 0105</t>
  </si>
  <si>
    <t xml:space="preserve">Poplatek za uložení stavebního odpadu  na skládce z kameniva - recyklace   </t>
  </si>
  <si>
    <t>D15</t>
  </si>
  <si>
    <t xml:space="preserve">VRN   </t>
  </si>
  <si>
    <t>0</t>
  </si>
  <si>
    <t xml:space="preserve">Ztížené územní vlivy   </t>
  </si>
  <si>
    <t>1a</t>
  </si>
  <si>
    <t xml:space="preserve">Zařízení staveniště   </t>
  </si>
  <si>
    <t>3a</t>
  </si>
  <si>
    <t xml:space="preserve">Provozní vlivy   </t>
  </si>
  <si>
    <t xml:space="preserve">Celkem   </t>
  </si>
  <si>
    <t>ZADÁNÍ S VÝKAZEM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</si>
</sst>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1"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0"/>
      <color indexed="12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39" fontId="7" fillId="0" borderId="1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164" fontId="7" fillId="0" borderId="2" xfId="0" applyNumberFormat="1" applyFont="1" applyBorder="1" applyAlignment="1" applyProtection="1">
      <alignment horizontal="right"/>
      <protection locked="0"/>
    </xf>
    <xf numFmtId="39" fontId="7" fillId="0" borderId="2" xfId="0" applyNumberFormat="1" applyFont="1" applyBorder="1" applyAlignment="1" applyProtection="1">
      <alignment horizontal="right"/>
      <protection locked="0"/>
    </xf>
    <xf numFmtId="37" fontId="6" fillId="0" borderId="5" xfId="0" applyNumberFormat="1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164" fontId="6" fillId="0" borderId="6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Border="1" applyAlignment="1" applyProtection="1">
      <alignment horizontal="right"/>
      <protection locked="0"/>
    </xf>
    <xf numFmtId="39" fontId="6" fillId="0" borderId="7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4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7" fontId="7" fillId="0" borderId="10" xfId="0" applyNumberFormat="1" applyFont="1" applyBorder="1" applyAlignment="1" applyProtection="1">
      <alignment horizontal="right"/>
      <protection locked="0"/>
    </xf>
    <xf numFmtId="39" fontId="7" fillId="0" borderId="11" xfId="0" applyNumberFormat="1" applyFont="1" applyBorder="1" applyAlignment="1" applyProtection="1">
      <alignment horizontal="right"/>
      <protection locked="0"/>
    </xf>
    <xf numFmtId="37" fontId="7" fillId="0" borderId="8" xfId="0" applyNumberFormat="1" applyFont="1" applyBorder="1" applyAlignment="1" applyProtection="1">
      <alignment horizontal="right"/>
      <protection locked="0"/>
    </xf>
    <xf numFmtId="39" fontId="7" fillId="0" borderId="9" xfId="0" applyNumberFormat="1" applyFont="1" applyBorder="1" applyAlignment="1" applyProtection="1">
      <alignment horizontal="right"/>
      <protection locked="0"/>
    </xf>
    <xf numFmtId="37" fontId="7" fillId="0" borderId="12" xfId="0" applyNumberFormat="1" applyFont="1" applyBorder="1" applyAlignment="1" applyProtection="1">
      <alignment horizontal="right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164" fontId="7" fillId="0" borderId="13" xfId="0" applyNumberFormat="1" applyFont="1" applyBorder="1" applyAlignment="1" applyProtection="1">
      <alignment horizontal="right"/>
      <protection locked="0"/>
    </xf>
    <xf numFmtId="39" fontId="7" fillId="0" borderId="13" xfId="0" applyNumberFormat="1" applyFont="1" applyBorder="1" applyAlignment="1" applyProtection="1">
      <alignment horizontal="right"/>
      <protection locked="0"/>
    </xf>
    <xf numFmtId="39" fontId="7" fillId="0" borderId="14" xfId="0" applyNumberFormat="1" applyFont="1" applyBorder="1" applyAlignment="1" applyProtection="1">
      <alignment horizontal="right"/>
      <protection locked="0"/>
    </xf>
    <xf numFmtId="37" fontId="8" fillId="0" borderId="15" xfId="0" applyNumberFormat="1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left" wrapText="1"/>
      <protection locked="0"/>
    </xf>
    <xf numFmtId="0" fontId="1" fillId="0" borderId="16" xfId="0" applyFont="1" applyBorder="1" applyAlignment="1" applyProtection="1">
      <alignment horizontal="left" wrapText="1"/>
      <protection locked="0"/>
    </xf>
    <xf numFmtId="0" fontId="9" fillId="0" borderId="16" xfId="0" applyFont="1" applyBorder="1"/>
    <xf numFmtId="164" fontId="1" fillId="0" borderId="16" xfId="0" applyNumberFormat="1" applyFont="1" applyBorder="1" applyAlignment="1" applyProtection="1">
      <alignment horizontal="right"/>
      <protection locked="0"/>
    </xf>
    <xf numFmtId="39" fontId="1" fillId="0" borderId="16" xfId="0" applyNumberFormat="1" applyFont="1" applyBorder="1" applyAlignment="1" applyProtection="1">
      <alignment horizontal="right"/>
      <protection locked="0"/>
    </xf>
    <xf numFmtId="39" fontId="1" fillId="0" borderId="17" xfId="0" applyNumberFormat="1" applyFont="1" applyBorder="1" applyAlignment="1" applyProtection="1">
      <alignment horizontal="right"/>
      <protection locked="0"/>
    </xf>
    <xf numFmtId="37" fontId="4" fillId="0" borderId="15" xfId="0" applyNumberFormat="1" applyFont="1" applyBorder="1" applyAlignment="1" applyProtection="1">
      <alignment horizontal="right"/>
      <protection locked="0"/>
    </xf>
    <xf numFmtId="0" fontId="4" fillId="0" borderId="16" xfId="0" applyFont="1" applyBorder="1" applyAlignment="1" applyProtection="1">
      <alignment horizontal="left" wrapText="1"/>
      <protection locked="0"/>
    </xf>
    <xf numFmtId="164" fontId="4" fillId="0" borderId="16" xfId="0" applyNumberFormat="1" applyFont="1" applyBorder="1" applyAlignment="1" applyProtection="1">
      <alignment horizontal="right"/>
      <protection locked="0"/>
    </xf>
    <xf numFmtId="39" fontId="4" fillId="0" borderId="16" xfId="0" applyNumberFormat="1" applyFont="1" applyBorder="1" applyAlignment="1" applyProtection="1">
      <alignment horizontal="right"/>
      <protection locked="0"/>
    </xf>
    <xf numFmtId="39" fontId="4" fillId="0" borderId="17" xfId="0" applyNumberFormat="1" applyFont="1" applyBorder="1" applyAlignment="1" applyProtection="1">
      <alignment horizontal="right"/>
      <protection locked="0"/>
    </xf>
    <xf numFmtId="37" fontId="5" fillId="0" borderId="15" xfId="0" applyNumberFormat="1" applyFont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64" fontId="5" fillId="0" borderId="16" xfId="0" applyNumberFormat="1" applyFont="1" applyBorder="1" applyAlignment="1" applyProtection="1">
      <alignment horizontal="right"/>
      <protection locked="0"/>
    </xf>
    <xf numFmtId="39" fontId="5" fillId="0" borderId="16" xfId="0" applyNumberFormat="1" applyFont="1" applyBorder="1" applyAlignment="1" applyProtection="1">
      <alignment horizontal="right"/>
      <protection locked="0"/>
    </xf>
    <xf numFmtId="39" fontId="5" fillId="0" borderId="17" xfId="0" applyNumberFormat="1" applyFont="1" applyBorder="1" applyAlignment="1" applyProtection="1">
      <alignment horizontal="right"/>
      <protection locked="0"/>
    </xf>
    <xf numFmtId="37" fontId="6" fillId="0" borderId="15" xfId="0" applyNumberFormat="1" applyFont="1" applyBorder="1" applyAlignment="1" applyProtection="1">
      <alignment horizontal="right"/>
      <protection locked="0"/>
    </xf>
    <xf numFmtId="0" fontId="6" fillId="0" borderId="16" xfId="0" applyFont="1" applyBorder="1" applyAlignment="1" applyProtection="1">
      <alignment horizontal="left" wrapText="1"/>
      <protection locked="0"/>
    </xf>
    <xf numFmtId="164" fontId="6" fillId="0" borderId="16" xfId="0" applyNumberFormat="1" applyFont="1" applyBorder="1" applyAlignment="1" applyProtection="1">
      <alignment horizontal="right"/>
      <protection locked="0"/>
    </xf>
    <xf numFmtId="39" fontId="6" fillId="0" borderId="16" xfId="0" applyNumberFormat="1" applyFont="1" applyBorder="1" applyAlignment="1" applyProtection="1">
      <alignment horizontal="right"/>
      <protection locked="0"/>
    </xf>
    <xf numFmtId="39" fontId="6" fillId="0" borderId="17" xfId="0" applyNumberFormat="1" applyFont="1" applyBorder="1" applyAlignment="1" applyProtection="1">
      <alignment horizontal="right"/>
      <protection locked="0"/>
    </xf>
    <xf numFmtId="0" fontId="0" fillId="0" borderId="15" xfId="0" applyBorder="1"/>
    <xf numFmtId="0" fontId="0" fillId="0" borderId="16" xfId="0" applyBorder="1"/>
    <xf numFmtId="0" fontId="10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8416-627A-45C8-8726-76D54D99F1EA}">
  <sheetPr>
    <pageSetUpPr fitToPage="1"/>
  </sheetPr>
  <dimension ref="B1:I35"/>
  <sheetViews>
    <sheetView tabSelected="1" topLeftCell="A18" workbookViewId="0">
      <selection activeCell="I9" sqref="I9"/>
    </sheetView>
  </sheetViews>
  <sheetFormatPr defaultRowHeight="14.4"/>
  <cols>
    <col min="4" max="4" width="25.33203125" customWidth="1"/>
    <col min="5" max="5" width="44.88671875" customWidth="1"/>
    <col min="7" max="7" width="14.5546875" customWidth="1"/>
    <col min="8" max="8" width="15.44140625" customWidth="1"/>
    <col min="9" max="9" width="17.44140625" customWidth="1"/>
  </cols>
  <sheetData>
    <row r="1" spans="2:9" ht="18.600000000000001" thickBot="1">
      <c r="B1" s="49"/>
      <c r="C1" s="50"/>
      <c r="D1" s="51" t="s">
        <v>87</v>
      </c>
      <c r="E1" s="52"/>
      <c r="F1" s="52"/>
      <c r="G1" s="52"/>
      <c r="H1" s="52"/>
      <c r="I1" s="53"/>
    </row>
    <row r="2" spans="2:9">
      <c r="B2" s="13" t="s">
        <v>0</v>
      </c>
      <c r="C2" s="14"/>
      <c r="D2" s="14"/>
      <c r="E2" s="14"/>
      <c r="I2" s="15"/>
    </row>
    <row r="3" spans="2:9"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7" t="s">
        <v>8</v>
      </c>
    </row>
    <row r="4" spans="2:9" ht="15" thickBot="1">
      <c r="B4" s="16" t="s">
        <v>9</v>
      </c>
      <c r="C4" s="1" t="s">
        <v>10</v>
      </c>
      <c r="D4" s="1" t="s">
        <v>11</v>
      </c>
      <c r="E4" s="1" t="s">
        <v>12</v>
      </c>
      <c r="F4" s="1" t="s">
        <v>13</v>
      </c>
      <c r="G4" s="1" t="s">
        <v>14</v>
      </c>
      <c r="H4" s="1" t="s">
        <v>15</v>
      </c>
      <c r="I4" s="17" t="s">
        <v>16</v>
      </c>
    </row>
    <row r="5" spans="2:9" ht="21.75" customHeight="1" thickBot="1">
      <c r="B5" s="34"/>
      <c r="C5" s="35"/>
      <c r="D5" s="35" t="s">
        <v>17</v>
      </c>
      <c r="E5" s="35" t="s">
        <v>18</v>
      </c>
      <c r="F5" s="35"/>
      <c r="G5" s="36"/>
      <c r="H5" s="37"/>
      <c r="I5" s="38">
        <f>(I31+I6)</f>
        <v>0</v>
      </c>
    </row>
    <row r="6" spans="2:9" ht="15" thickBot="1">
      <c r="B6" s="39"/>
      <c r="C6" s="40"/>
      <c r="D6" s="40" t="s">
        <v>19</v>
      </c>
      <c r="E6" s="40" t="s">
        <v>20</v>
      </c>
      <c r="F6" s="40"/>
      <c r="G6" s="41"/>
      <c r="H6" s="42"/>
      <c r="I6" s="43">
        <v>0</v>
      </c>
    </row>
    <row r="7" spans="2:9" ht="15" thickBot="1">
      <c r="B7" s="8"/>
      <c r="C7" s="9"/>
      <c r="D7" s="9" t="s">
        <v>21</v>
      </c>
      <c r="E7" s="9" t="s">
        <v>22</v>
      </c>
      <c r="F7" s="9"/>
      <c r="G7" s="10"/>
      <c r="H7" s="11"/>
      <c r="I7" s="12">
        <f>(I8+I9+I10+I11+I12+I13+I14)</f>
        <v>0</v>
      </c>
    </row>
    <row r="8" spans="2:9" ht="20.25" customHeight="1">
      <c r="B8" s="18">
        <v>1</v>
      </c>
      <c r="C8" s="5" t="s">
        <v>23</v>
      </c>
      <c r="D8" s="5" t="s">
        <v>24</v>
      </c>
      <c r="E8" s="5" t="s">
        <v>25</v>
      </c>
      <c r="F8" s="5" t="s">
        <v>26</v>
      </c>
      <c r="G8" s="6">
        <v>130</v>
      </c>
      <c r="H8" s="7"/>
      <c r="I8" s="19">
        <f t="shared" ref="I8:I14" si="0">(G8*H8)</f>
        <v>0</v>
      </c>
    </row>
    <row r="9" spans="2:9" ht="26.25" customHeight="1">
      <c r="B9" s="20">
        <v>2</v>
      </c>
      <c r="C9" s="2" t="s">
        <v>23</v>
      </c>
      <c r="D9" s="2" t="s">
        <v>27</v>
      </c>
      <c r="E9" s="2" t="s">
        <v>28</v>
      </c>
      <c r="F9" s="2" t="s">
        <v>29</v>
      </c>
      <c r="G9" s="3">
        <v>1</v>
      </c>
      <c r="H9" s="4"/>
      <c r="I9" s="21">
        <f>(G9*H9)</f>
        <v>0</v>
      </c>
    </row>
    <row r="10" spans="2:9" ht="22.5" customHeight="1">
      <c r="B10" s="20">
        <v>3</v>
      </c>
      <c r="C10" s="2" t="s">
        <v>23</v>
      </c>
      <c r="D10" s="2" t="s">
        <v>30</v>
      </c>
      <c r="E10" s="2" t="s">
        <v>31</v>
      </c>
      <c r="F10" s="2" t="s">
        <v>29</v>
      </c>
      <c r="G10" s="3">
        <v>26</v>
      </c>
      <c r="H10" s="4"/>
      <c r="I10" s="21">
        <f>(G10*H10)</f>
        <v>0</v>
      </c>
    </row>
    <row r="11" spans="2:9" ht="18" customHeight="1">
      <c r="B11" s="20">
        <v>4</v>
      </c>
      <c r="C11" s="2" t="s">
        <v>23</v>
      </c>
      <c r="D11" s="2" t="s">
        <v>32</v>
      </c>
      <c r="E11" s="2" t="s">
        <v>33</v>
      </c>
      <c r="F11" s="2" t="s">
        <v>29</v>
      </c>
      <c r="G11" s="3">
        <v>26</v>
      </c>
      <c r="H11" s="4"/>
      <c r="I11" s="21">
        <f>(G11*H11)</f>
        <v>0</v>
      </c>
    </row>
    <row r="12" spans="2:9" ht="33.75" customHeight="1">
      <c r="B12" s="20">
        <v>5</v>
      </c>
      <c r="C12" s="2" t="s">
        <v>23</v>
      </c>
      <c r="D12" s="2" t="s">
        <v>34</v>
      </c>
      <c r="E12" s="2" t="s">
        <v>35</v>
      </c>
      <c r="F12" s="2" t="s">
        <v>26</v>
      </c>
      <c r="G12" s="3">
        <v>27</v>
      </c>
      <c r="H12" s="4"/>
      <c r="I12" s="21">
        <f>(G12*H12)</f>
        <v>0</v>
      </c>
    </row>
    <row r="13" spans="2:9" ht="27.75" customHeight="1">
      <c r="B13" s="20">
        <v>6</v>
      </c>
      <c r="C13" s="2" t="s">
        <v>36</v>
      </c>
      <c r="D13" s="2" t="s">
        <v>37</v>
      </c>
      <c r="E13" s="2" t="s">
        <v>38</v>
      </c>
      <c r="F13" s="2" t="s">
        <v>26</v>
      </c>
      <c r="G13" s="3">
        <v>130</v>
      </c>
      <c r="H13" s="4"/>
      <c r="I13" s="21">
        <f>(G13*H13)</f>
        <v>0</v>
      </c>
    </row>
    <row r="14" spans="2:9" ht="16.5" customHeight="1" thickBot="1">
      <c r="B14" s="22">
        <v>7</v>
      </c>
      <c r="C14" s="23" t="s">
        <v>23</v>
      </c>
      <c r="D14" s="23" t="s">
        <v>39</v>
      </c>
      <c r="E14" s="23" t="s">
        <v>40</v>
      </c>
      <c r="F14" s="23" t="s">
        <v>41</v>
      </c>
      <c r="G14" s="24">
        <v>52</v>
      </c>
      <c r="H14" s="25"/>
      <c r="I14" s="26">
        <f t="shared" si="0"/>
        <v>0</v>
      </c>
    </row>
    <row r="15" spans="2:9" ht="15" thickBot="1">
      <c r="B15" s="44"/>
      <c r="C15" s="45"/>
      <c r="D15" s="45" t="s">
        <v>42</v>
      </c>
      <c r="E15" s="45" t="s">
        <v>43</v>
      </c>
      <c r="F15" s="45"/>
      <c r="G15" s="46"/>
      <c r="H15" s="47"/>
      <c r="I15" s="48">
        <f>(I16+I17+I18)</f>
        <v>0</v>
      </c>
    </row>
    <row r="16" spans="2:9" ht="28.5" customHeight="1">
      <c r="B16" s="18">
        <v>8</v>
      </c>
      <c r="C16" s="5" t="s">
        <v>23</v>
      </c>
      <c r="D16" s="5" t="s">
        <v>44</v>
      </c>
      <c r="E16" s="5" t="s">
        <v>45</v>
      </c>
      <c r="F16" s="5" t="s">
        <v>29</v>
      </c>
      <c r="G16" s="6">
        <v>1</v>
      </c>
      <c r="H16" s="7"/>
      <c r="I16" s="19">
        <f>(G16*H16)</f>
        <v>0</v>
      </c>
    </row>
    <row r="17" spans="2:9" ht="20.25" customHeight="1">
      <c r="B17" s="20">
        <v>9</v>
      </c>
      <c r="C17" s="2" t="s">
        <v>23</v>
      </c>
      <c r="D17" s="2" t="s">
        <v>46</v>
      </c>
      <c r="E17" s="2" t="s">
        <v>47</v>
      </c>
      <c r="F17" s="2" t="s">
        <v>26</v>
      </c>
      <c r="G17" s="3">
        <v>2</v>
      </c>
      <c r="H17" s="4"/>
      <c r="I17" s="21">
        <f>(G17*H17)</f>
        <v>0</v>
      </c>
    </row>
    <row r="18" spans="2:9" ht="15" thickBot="1">
      <c r="B18" s="22">
        <v>10</v>
      </c>
      <c r="C18" s="23" t="s">
        <v>23</v>
      </c>
      <c r="D18" s="23" t="s">
        <v>48</v>
      </c>
      <c r="E18" s="23" t="s">
        <v>49</v>
      </c>
      <c r="F18" s="23" t="s">
        <v>26</v>
      </c>
      <c r="G18" s="24">
        <v>2</v>
      </c>
      <c r="H18" s="25"/>
      <c r="I18" s="26">
        <f>(G18*H18)</f>
        <v>0</v>
      </c>
    </row>
    <row r="19" spans="2:9" ht="15" thickBot="1">
      <c r="B19" s="44"/>
      <c r="C19" s="45"/>
      <c r="D19" s="45" t="s">
        <v>50</v>
      </c>
      <c r="E19" s="45" t="s">
        <v>51</v>
      </c>
      <c r="F19" s="45"/>
      <c r="G19" s="46"/>
      <c r="H19" s="47"/>
      <c r="I19" s="48">
        <f>(I20+I21)</f>
        <v>0</v>
      </c>
    </row>
    <row r="20" spans="2:9" ht="30" customHeight="1">
      <c r="B20" s="18">
        <v>11</v>
      </c>
      <c r="C20" s="5" t="s">
        <v>23</v>
      </c>
      <c r="D20" s="5" t="s">
        <v>52</v>
      </c>
      <c r="E20" s="5" t="s">
        <v>53</v>
      </c>
      <c r="F20" s="5" t="s">
        <v>26</v>
      </c>
      <c r="G20" s="6">
        <v>130</v>
      </c>
      <c r="H20" s="7"/>
      <c r="I20" s="19">
        <f>(G20*H20)</f>
        <v>0</v>
      </c>
    </row>
    <row r="21" spans="2:9" ht="32.25" customHeight="1" thickBot="1">
      <c r="B21" s="22">
        <v>12</v>
      </c>
      <c r="C21" s="23" t="s">
        <v>54</v>
      </c>
      <c r="D21" s="23" t="s">
        <v>55</v>
      </c>
      <c r="E21" s="23" t="s">
        <v>56</v>
      </c>
      <c r="F21" s="23" t="s">
        <v>26</v>
      </c>
      <c r="G21" s="24">
        <v>130</v>
      </c>
      <c r="H21" s="25"/>
      <c r="I21" s="26">
        <f>(G21*H21)</f>
        <v>0</v>
      </c>
    </row>
    <row r="22" spans="2:9" ht="15" thickBot="1">
      <c r="B22" s="44"/>
      <c r="C22" s="45"/>
      <c r="D22" s="45" t="s">
        <v>57</v>
      </c>
      <c r="E22" s="45" t="s">
        <v>58</v>
      </c>
      <c r="F22" s="45"/>
      <c r="G22" s="46"/>
      <c r="H22" s="47"/>
      <c r="I22" s="48">
        <f>(I23+I24+I25+I26)</f>
        <v>0</v>
      </c>
    </row>
    <row r="23" spans="2:9" ht="25.5" customHeight="1">
      <c r="B23" s="18">
        <v>13</v>
      </c>
      <c r="C23" s="5" t="s">
        <v>23</v>
      </c>
      <c r="D23" s="5" t="s">
        <v>59</v>
      </c>
      <c r="E23" s="5" t="s">
        <v>60</v>
      </c>
      <c r="F23" s="5" t="s">
        <v>61</v>
      </c>
      <c r="G23" s="6">
        <v>67.5</v>
      </c>
      <c r="H23" s="7"/>
      <c r="I23" s="19">
        <f>(G23*H23)</f>
        <v>0</v>
      </c>
    </row>
    <row r="24" spans="2:9">
      <c r="B24" s="20">
        <v>14</v>
      </c>
      <c r="C24" s="2" t="s">
        <v>54</v>
      </c>
      <c r="D24" s="2" t="s">
        <v>62</v>
      </c>
      <c r="E24" s="2" t="s">
        <v>63</v>
      </c>
      <c r="F24" s="2" t="s">
        <v>61</v>
      </c>
      <c r="G24" s="3">
        <v>67.5</v>
      </c>
      <c r="H24" s="4"/>
      <c r="I24" s="21">
        <f>(G24*H24)</f>
        <v>0</v>
      </c>
    </row>
    <row r="25" spans="2:9">
      <c r="B25" s="20">
        <v>15</v>
      </c>
      <c r="C25" s="2" t="s">
        <v>23</v>
      </c>
      <c r="D25" s="2" t="s">
        <v>64</v>
      </c>
      <c r="E25" s="2" t="s">
        <v>65</v>
      </c>
      <c r="F25" s="2" t="s">
        <v>66</v>
      </c>
      <c r="G25" s="3">
        <v>1</v>
      </c>
      <c r="H25" s="4"/>
      <c r="I25" s="21">
        <f>(G25*H25)</f>
        <v>0</v>
      </c>
    </row>
    <row r="26" spans="2:9" ht="15" thickBot="1">
      <c r="B26" s="22">
        <v>16</v>
      </c>
      <c r="C26" s="23" t="s">
        <v>23</v>
      </c>
      <c r="D26" s="23" t="s">
        <v>67</v>
      </c>
      <c r="E26" s="23" t="s">
        <v>68</v>
      </c>
      <c r="F26" s="23" t="s">
        <v>69</v>
      </c>
      <c r="G26" s="24">
        <v>1</v>
      </c>
      <c r="H26" s="25"/>
      <c r="I26" s="26">
        <f>(G26*H26)</f>
        <v>0</v>
      </c>
    </row>
    <row r="27" spans="2:9" ht="15" thickBot="1">
      <c r="B27" s="44"/>
      <c r="C27" s="45"/>
      <c r="D27" s="45" t="s">
        <v>70</v>
      </c>
      <c r="E27" s="45" t="s">
        <v>71</v>
      </c>
      <c r="F27" s="45"/>
      <c r="G27" s="46"/>
      <c r="H27" s="47"/>
      <c r="I27" s="48">
        <f>(I28+I29+I30)</f>
        <v>0</v>
      </c>
    </row>
    <row r="28" spans="2:9" ht="18.75" customHeight="1">
      <c r="B28" s="18">
        <v>17</v>
      </c>
      <c r="C28" s="5" t="s">
        <v>23</v>
      </c>
      <c r="D28" s="5" t="s">
        <v>72</v>
      </c>
      <c r="E28" s="5" t="s">
        <v>73</v>
      </c>
      <c r="F28" s="5" t="s">
        <v>41</v>
      </c>
      <c r="G28" s="6">
        <v>52</v>
      </c>
      <c r="H28" s="7"/>
      <c r="I28" s="19">
        <f>(G28*H28)</f>
        <v>0</v>
      </c>
    </row>
    <row r="29" spans="2:9">
      <c r="B29" s="20">
        <v>18</v>
      </c>
      <c r="C29" s="2" t="s">
        <v>23</v>
      </c>
      <c r="D29" s="2" t="s">
        <v>74</v>
      </c>
      <c r="E29" s="2" t="s">
        <v>75</v>
      </c>
      <c r="F29" s="2" t="s">
        <v>41</v>
      </c>
      <c r="G29" s="3">
        <v>520</v>
      </c>
      <c r="H29" s="4"/>
      <c r="I29" s="21">
        <f>(G29*H29)</f>
        <v>0</v>
      </c>
    </row>
    <row r="30" spans="2:9" ht="27" customHeight="1" thickBot="1">
      <c r="B30" s="22">
        <v>19</v>
      </c>
      <c r="C30" s="23" t="s">
        <v>23</v>
      </c>
      <c r="D30" s="23" t="s">
        <v>76</v>
      </c>
      <c r="E30" s="23" t="s">
        <v>77</v>
      </c>
      <c r="F30" s="23" t="s">
        <v>41</v>
      </c>
      <c r="G30" s="24">
        <v>52</v>
      </c>
      <c r="H30" s="25"/>
      <c r="I30" s="26">
        <f>(G30*H30)</f>
        <v>0</v>
      </c>
    </row>
    <row r="31" spans="2:9" ht="15" thickBot="1">
      <c r="B31" s="44"/>
      <c r="C31" s="45"/>
      <c r="D31" s="45" t="s">
        <v>78</v>
      </c>
      <c r="E31" s="45" t="s">
        <v>79</v>
      </c>
      <c r="F31" s="45"/>
      <c r="G31" s="46"/>
      <c r="H31" s="47"/>
      <c r="I31" s="48">
        <f>(I32+I33+I34)</f>
        <v>0</v>
      </c>
    </row>
    <row r="32" spans="2:9">
      <c r="B32" s="18">
        <v>20</v>
      </c>
      <c r="C32" s="5" t="s">
        <v>23</v>
      </c>
      <c r="D32" s="5" t="s">
        <v>80</v>
      </c>
      <c r="E32" s="5" t="s">
        <v>81</v>
      </c>
      <c r="F32" s="5" t="s">
        <v>66</v>
      </c>
      <c r="G32" s="6">
        <v>3</v>
      </c>
      <c r="H32" s="7">
        <f>I6</f>
        <v>0</v>
      </c>
      <c r="I32" s="19">
        <f>(H32/100*G32)</f>
        <v>0</v>
      </c>
    </row>
    <row r="33" spans="2:9">
      <c r="B33" s="20">
        <v>21</v>
      </c>
      <c r="C33" s="2" t="s">
        <v>23</v>
      </c>
      <c r="D33" s="2" t="s">
        <v>82</v>
      </c>
      <c r="E33" s="2" t="s">
        <v>83</v>
      </c>
      <c r="F33" s="2" t="s">
        <v>66</v>
      </c>
      <c r="G33" s="3">
        <v>3</v>
      </c>
      <c r="H33" s="4">
        <f>I6</f>
        <v>0</v>
      </c>
      <c r="I33" s="21">
        <f>(H33/100*G33)</f>
        <v>0</v>
      </c>
    </row>
    <row r="34" spans="2:9" ht="15" thickBot="1">
      <c r="B34" s="22">
        <v>22</v>
      </c>
      <c r="C34" s="23" t="s">
        <v>23</v>
      </c>
      <c r="D34" s="23" t="s">
        <v>84</v>
      </c>
      <c r="E34" s="23" t="s">
        <v>85</v>
      </c>
      <c r="F34" s="23" t="s">
        <v>66</v>
      </c>
      <c r="G34" s="24">
        <v>3</v>
      </c>
      <c r="H34" s="25">
        <f>I6</f>
        <v>0</v>
      </c>
      <c r="I34" s="26">
        <f>(H34/100*G34)</f>
        <v>0</v>
      </c>
    </row>
    <row r="35" spans="2:9" ht="18.600000000000001" thickBot="1">
      <c r="B35" s="27"/>
      <c r="C35" s="28"/>
      <c r="D35" s="29" t="s">
        <v>86</v>
      </c>
      <c r="E35" s="30"/>
      <c r="F35" s="29"/>
      <c r="G35" s="31"/>
      <c r="H35" s="32"/>
      <c r="I35" s="33"/>
    </row>
  </sheetData>
  <mergeCells count="1">
    <mergeCell ref="D1:I1"/>
  </mergeCells>
  <pageMargins left="0.70866141732283472" right="0.70866141732283472" top="0.78740157480314965" bottom="0.78740157480314965" header="0.31496062992125984" footer="0.31496062992125984"/>
  <pageSetup paperSize="5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EVA</cp:lastModifiedBy>
  <cp:lastPrinted>2022-10-14T07:08:55Z</cp:lastPrinted>
  <dcterms:created xsi:type="dcterms:W3CDTF">2022-10-13T17:00:40Z</dcterms:created>
  <dcterms:modified xsi:type="dcterms:W3CDTF">2022-10-17T15:32:45Z</dcterms:modified>
</cp:coreProperties>
</file>