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19\K M Č\Bezpečnostní systémy 6 a 7\Ke zveřejnění\"/>
    </mc:Choice>
  </mc:AlternateContent>
  <bookViews>
    <workbookView xWindow="0" yWindow="0" windowWidth="23040" windowHeight="10530"/>
  </bookViews>
  <sheets>
    <sheet name="Výkaz Výměr" sheetId="2" r:id="rId1"/>
  </sheets>
  <definedNames>
    <definedName name="body_lua_rozpocty_hlavicka">'Výkaz Výměr'!#REF!</definedName>
    <definedName name="body_lua_rozpocty_hlavicka.Poznamka2">'Výkaz Výměr'!#REF!</definedName>
    <definedName name="body_lua_rozpocty_paticka">'Výkaz Výměr'!#REF!</definedName>
    <definedName name="body_lua_rozpocty_rkap">'Výkaz Výměr'!#REF!</definedName>
    <definedName name="body_lua_rozpocty_rkap.Poznamka">'Výkaz Výměr'!#REF!</definedName>
    <definedName name="body_lua_rozpocty_rpolozky">'Výkaz Výměr'!#REF!</definedName>
    <definedName name="body_lua_rozpocty_rpolozky_slave">'Výkaz Výměr'!#REF!</definedName>
    <definedName name="body_lua_rozpocty_slevicka">'Výkaz Výměr'!#REF!</definedName>
    <definedName name="sum_lua_rozpocty_rpolozky">'Výkaz Výměr'!#REF!</definedName>
    <definedName name="top_lua_rozpocty_rpolozky">'Výkaz Výměr'!#REF!</definedName>
    <definedName name="top_lua_rozpocty_slevicka">'Výkaz Výměr'!#REF!</definedName>
    <definedName name="top_rozpocty_rkap">'Výkaz Výměr'!#REF!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1" i="2" l="1"/>
  <c r="I77" i="2" l="1"/>
  <c r="I76" i="2"/>
  <c r="I75" i="2"/>
  <c r="I71" i="2"/>
  <c r="I70" i="2"/>
  <c r="I69" i="2"/>
  <c r="I68" i="2"/>
  <c r="I67" i="2"/>
  <c r="I66" i="2"/>
  <c r="I65" i="2"/>
  <c r="I61" i="2"/>
  <c r="I60" i="2"/>
  <c r="I59" i="2"/>
  <c r="I58" i="2"/>
  <c r="I57" i="2"/>
  <c r="I56" i="2"/>
  <c r="I55" i="2"/>
  <c r="I54" i="2"/>
  <c r="I53" i="2"/>
  <c r="I49" i="2"/>
  <c r="I48" i="2"/>
  <c r="I47" i="2"/>
  <c r="I46" i="2"/>
  <c r="I45" i="2"/>
  <c r="I44" i="2"/>
  <c r="I43" i="2"/>
  <c r="I42" i="2"/>
  <c r="I38" i="2"/>
  <c r="I37" i="2"/>
  <c r="I36" i="2"/>
  <c r="I35" i="2"/>
  <c r="I34" i="2"/>
  <c r="I33" i="2"/>
  <c r="I32" i="2"/>
  <c r="I31" i="2"/>
  <c r="I30" i="2"/>
  <c r="I29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K77" i="2"/>
  <c r="K76" i="2"/>
  <c r="K75" i="2"/>
  <c r="K71" i="2"/>
  <c r="K70" i="2"/>
  <c r="K69" i="2"/>
  <c r="K68" i="2"/>
  <c r="K67" i="2"/>
  <c r="K66" i="2"/>
  <c r="K65" i="2"/>
  <c r="K60" i="2"/>
  <c r="K59" i="2"/>
  <c r="K58" i="2"/>
  <c r="K57" i="2"/>
  <c r="K56" i="2"/>
  <c r="K55" i="2"/>
  <c r="K54" i="2"/>
  <c r="K53" i="2"/>
  <c r="K49" i="2"/>
  <c r="K48" i="2"/>
  <c r="K47" i="2"/>
  <c r="K46" i="2"/>
  <c r="K45" i="2"/>
  <c r="K44" i="2"/>
  <c r="K43" i="2"/>
  <c r="K42" i="2"/>
  <c r="K38" i="2"/>
  <c r="K37" i="2"/>
  <c r="K36" i="2"/>
  <c r="K35" i="2"/>
  <c r="K34" i="2"/>
  <c r="K33" i="2"/>
  <c r="K32" i="2"/>
  <c r="K31" i="2"/>
  <c r="K30" i="2"/>
  <c r="K29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H81" i="2" l="1"/>
  <c r="F81" i="2"/>
  <c r="J81" i="2"/>
  <c r="J83" i="2" l="1"/>
  <c r="J84" i="2" s="1"/>
  <c r="J85" i="2" s="1"/>
</calcChain>
</file>

<file path=xl/sharedStrings.xml><?xml version="1.0" encoding="utf-8"?>
<sst xmlns="http://schemas.openxmlformats.org/spreadsheetml/2006/main" count="240" uniqueCount="85">
  <si>
    <t>No.</t>
  </si>
  <si>
    <t>Popis položky</t>
  </si>
  <si>
    <t>Počet</t>
  </si>
  <si>
    <t>Celkem nabídka bez DPH</t>
  </si>
  <si>
    <t>MJ</t>
  </si>
  <si>
    <t>Celkem nabídka s DPH</t>
  </si>
  <si>
    <t>Typ</t>
  </si>
  <si>
    <t>Materiál                       Jedn. cena</t>
  </si>
  <si>
    <t>Montáž                                  Jedn. cena</t>
  </si>
  <si>
    <t>Materiál</t>
  </si>
  <si>
    <t>Montáž</t>
  </si>
  <si>
    <t>Cena bez DPH</t>
  </si>
  <si>
    <t>Montáž                                  Celkem</t>
  </si>
  <si>
    <t>Materiál                             Celkem</t>
  </si>
  <si>
    <t>Vedlejší rozp. náklady</t>
  </si>
  <si>
    <t>PZTS Zabezpečovací systém (Galaxy GD)</t>
  </si>
  <si>
    <t>abcdMATERIAL</t>
  </si>
  <si>
    <t>Ovládací a programovací LCD klávesnice, 2 řádkový displej, 16 znaků na řádek, česká verze.</t>
  </si>
  <si>
    <t>ks</t>
  </si>
  <si>
    <t>abcdPRACE</t>
  </si>
  <si>
    <t>Sběrnicový modul - Expander v plastovém krytu pro 8 zón se 4 PGM výstupy</t>
  </si>
  <si>
    <t>Sběrnicový modul - Bezdrátový radiový přijímač v plastovém krytu s obousměrnou komunikací s bezdrátovými prvky, počet bezdrátových zón 24/16, určený pro bezdrátové tísně</t>
  </si>
  <si>
    <t>Pomocný zdroj kompletní s tamperovými výstupy (TA, AC, AUX, AKU), spínaný zdroj v plechovém boxu s místem pro AKKU max. 18 Ah, napájení 230 V, AUX nastavitelný 12 - 14 V, proud AUX 6 A, dobíjecí proud batt 1 A (nebo AUX 5 A + 2 A batt), ochrana batt před hlubokým vybitím (9,5 V) a zkratem, modul pro vyhodnocení poruchy AC, AUX, BATT, výstup poruch 3 x relé</t>
  </si>
  <si>
    <t>Magnetický kontakt čtyř drátový plastový polarizovaný magnetický kontakt se sabotážní smyčkou, pracovní mezera max. 20 mm, barva bílá, certifikace min. kategorie 2</t>
  </si>
  <si>
    <t>Plastová nízká propojovací krabice pro povrchovou montáž s ochranným kontaktem, svorky, ochranný kontakt NC, barva bílá, certifikace min. kategorie 2</t>
  </si>
  <si>
    <t>Audiodetektor s pamětí poplachu, dosah 4,5/9m, certifikace min. kategorie 2</t>
  </si>
  <si>
    <t>PIR, dosah 0-15m, šířka 18m, kloubový stojánek, dvě úrovně citlivosti, certifikace min. kategorie 2</t>
  </si>
  <si>
    <t>Kombinovaný optickokouřový a teplotní detektor 58°C, se samoresetací</t>
  </si>
  <si>
    <t>Teplotní detektor 58°C, se samoresetací</t>
  </si>
  <si>
    <t>Vnitřní nezálohovaná plastová piezosiréna, napájení 11 - 14Vss / 250 mA, akustický výkon 110 dB / 1m, barva slonová kost, rozměry 122 x 72 x 43 mm (v x š x h).</t>
  </si>
  <si>
    <t>Červená velkoplošná LED signalizace v plastovém pouzdru pro indikaci stavů zapnuto/vypnuto se zvukovou indikací bzučákem (lze zakázat)</t>
  </si>
  <si>
    <t>Stíněný šestižilový twistovaný kabel pro PZTS</t>
  </si>
  <si>
    <t>m</t>
  </si>
  <si>
    <t>Stíněný čtyřžilový kabel pro PZTS</t>
  </si>
  <si>
    <t>Stíněný šestižilový kabel pro PZTS</t>
  </si>
  <si>
    <t>Kabel silový 2x1 (CYSY) pro napájení prvků PZTS, černý plášť</t>
  </si>
  <si>
    <t>Drobný instalační materiál (svorkovnice, podložky pro magnety, ...)</t>
  </si>
  <si>
    <t>sada</t>
  </si>
  <si>
    <t>kpl</t>
  </si>
  <si>
    <t>CCTV, kamerový systém (Ateas)</t>
  </si>
  <si>
    <t>Optická nástěnná krabička - pro 8 portů SC (4 duplex), neosazená</t>
  </si>
  <si>
    <t>SC adaptér singlemode, duplex, šroubovací montáž</t>
  </si>
  <si>
    <t>Pigtail SC singlemode 9/125, délka 1m</t>
  </si>
  <si>
    <t>Teplem smrštitelná ochrana sváru</t>
  </si>
  <si>
    <t>Kabel UTP,Cat5E,LSZH plášť,4páry (kabely zakončeny RJ45)</t>
  </si>
  <si>
    <t>Drobný instalační materiál (montážní sady, konektory RJ, ...)</t>
  </si>
  <si>
    <t>Dodávka docházkového systému (Action)</t>
  </si>
  <si>
    <t>Kompletní bezkontaktní snímač 13,56MHz s rozhranním Wiegand, (podpora SIO) iCLASS/Mifare/DESFire, úzká; čtečka určená pro vnitřní i venkovní prostředí; připojení pomocí konektoru; 12VDC 75mA; signalizace LED (modrá, zelená, červená); -20°C 50°C; IP54</t>
  </si>
  <si>
    <t>Kabel FTP,Cat5E,LSZH plášť,4páry</t>
  </si>
  <si>
    <t>Kabel silový 2x1 (CYSY) pro napájení zámků (instalace v rámci interkomu)</t>
  </si>
  <si>
    <t>Kabel silový 2x1,5 (CYSY) pro propojení zdrojů a dveřních jednotek</t>
  </si>
  <si>
    <t>Drobný instalační materiál (svorkovnice, krabičky, konektory, ...)</t>
  </si>
  <si>
    <t>Dodávka interkomů (TÚ Panasosonic KX-NS1000)</t>
  </si>
  <si>
    <t>Kompletní sestava IP vrátníku-interkomu, tři moduly: audio/video, popis kontaktů, numerická klávesnice; instalace pod omítku, audio připojeno do telefonní ústředny, video distribuováno přes počítačovou síť v objektu na pracovní stanice zaměstnanců.</t>
  </si>
  <si>
    <t>Modul pro připojení vrátníků do sítě LAN a PoE napájení</t>
  </si>
  <si>
    <t>Licence pro vrátník jako IP zařízení připojení k telefonní ústředně</t>
  </si>
  <si>
    <t>Elektrický otevírač standardní 12VDC, nízkoodběrový 230 mA, nastavitelná západka</t>
  </si>
  <si>
    <t>Instalační lišta pozink pro pravé dveře s bočním krytím (profil „L“) pro elektrické otevírače včetně závory zámku</t>
  </si>
  <si>
    <t>Instalační lišta pozink oboustranná rovná malá bez bočního krytí pro elektrické otevírače</t>
  </si>
  <si>
    <t>Kovová pochromovaná/bílá průchodka pro přívod ze stěny do dveří</t>
  </si>
  <si>
    <t>Drobný instalační materiál (patch cordy, krabičky, konektory, ...)</t>
  </si>
  <si>
    <t>TRU nosný systém kabelových tras</t>
  </si>
  <si>
    <t>LIŠTA HRANATÁ  40x40, bílá, 2m, karton</t>
  </si>
  <si>
    <t>LIŠTA HRANATÁ  40x20, bílá, 2m, karton</t>
  </si>
  <si>
    <t>LIŠTA HRANATÁ 20x10, bílá, 2m, karton</t>
  </si>
  <si>
    <t>Trubka ohebná 32mm 750N</t>
  </si>
  <si>
    <t>Tmel protipožární balení 310ml</t>
  </si>
  <si>
    <t>hod</t>
  </si>
  <si>
    <t>Vedlejší rozpočtové náklady</t>
  </si>
  <si>
    <t>abcdVRN</t>
  </si>
  <si>
    <t>Dokumentace skutečného provedení slaboproudých systémů</t>
  </si>
  <si>
    <t>Revize připojení napájení slaboproudých systémů</t>
  </si>
  <si>
    <t>Vedlejší rozpočtové náklady (doprava, ubytování, ...)</t>
  </si>
  <si>
    <t>Celkem DPH 21%</t>
  </si>
  <si>
    <t>Akumulátor 12 V/18 Ah, olověný, bezúdržbový</t>
  </si>
  <si>
    <t>Mechanický tlačítkový tísňový hlásič červený s ochranou před náhodným stiskem pomocí křehkého sklíčka a doplňkového plastového krytu</t>
  </si>
  <si>
    <t>Multicon dveřní modul, připojení na sekundární linku RS485; rozšiřující I/O modul pro řídící jednotku - až 15 modulů; k modulu lze připojit další dva prvky typu terminál/snímač RFID/biometrie; napájení 12VDC 200/330mA;  RS485, 2x Wiegand:
- 3 výstupní relé (zámky, sirény, EZS, EPS, CCTV, PA...)
- 4 vstupní zařízení (dveřní kontakty, tlačítka)
- funkce Antipassback
- dálkový upload konfigurace po síti LAN</t>
  </si>
  <si>
    <t>Licence kamery Ateas</t>
  </si>
  <si>
    <t>Dome Den/Noc IP kamera 2.0Mpx venkovní, IR přísvit 20m, ONVIF, snímací čip 1/2,9" ProgressiveScan CMOS, objektiv 3-10mm, PoE</t>
  </si>
  <si>
    <t>Switch PoE 8portů - 8x PoE+ 100/1000 RJ45 portů + 2x Combo porty + 1x Dual-personality (RJ-45 nebo USB micro-B) serial console port - Power budget 67W</t>
  </si>
  <si>
    <t xml:space="preserve">Drobný instalační materiál </t>
  </si>
  <si>
    <t>Pomocné práce - rozebrání SDK stěny, dohledání stávajícího průchodu mezi budovami a jeho úprava pro nové kabeláže, zapravení celé stěny</t>
  </si>
  <si>
    <t>Kabel optický 8 vl. 9/125 (zakončení v FO krabičkách v rack)</t>
  </si>
  <si>
    <t>Příloha č. 1</t>
  </si>
  <si>
    <t>Výkaz výměr, 6+7.NP Štefánikova č.p. 247/17: Bezpečnostní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</si>
</sst>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#,##0.00\ &quot;Kč&quot;"/>
    <numFmt numFmtId="165" formatCode="#,##0.00\ _K_č"/>
  </numFmts>
  <fonts count="39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C0C0C0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5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11" fillId="0" borderId="7" applyNumberFormat="0" applyFill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5" fillId="7" borderId="8" applyNumberFormat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</cellStyleXfs>
  <cellXfs count="66">
    <xf numFmtId="0" fontId="0" fillId="0" borderId="0" xfId="0"/>
    <xf numFmtId="0" fontId="18" fillId="0" borderId="0" xfId="0" applyFont="1" applyBorder="1"/>
    <xf numFmtId="0" fontId="18" fillId="0" borderId="0" xfId="0" applyFont="1"/>
    <xf numFmtId="0" fontId="18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18" fillId="12" borderId="0" xfId="0" applyFont="1" applyFill="1"/>
    <xf numFmtId="0" fontId="22" fillId="12" borderId="0" xfId="0" applyFont="1" applyFill="1"/>
    <xf numFmtId="0" fontId="23" fillId="12" borderId="0" xfId="0" applyFont="1" applyFill="1"/>
    <xf numFmtId="164" fontId="24" fillId="12" borderId="0" xfId="0" applyNumberFormat="1" applyFont="1" applyFill="1"/>
    <xf numFmtId="164" fontId="24" fillId="0" borderId="0" xfId="0" applyNumberFormat="1" applyFont="1" applyFill="1"/>
    <xf numFmtId="164" fontId="19" fillId="0" borderId="0" xfId="0" applyNumberFormat="1" applyFont="1"/>
    <xf numFmtId="0" fontId="25" fillId="0" borderId="10" xfId="0" applyFont="1" applyBorder="1"/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Border="1"/>
    <xf numFmtId="164" fontId="26" fillId="0" borderId="0" xfId="0" applyNumberFormat="1" applyFont="1" applyBorder="1" applyAlignment="1">
      <alignment vertical="top"/>
    </xf>
    <xf numFmtId="1" fontId="26" fillId="0" borderId="0" xfId="0" applyNumberFormat="1" applyFont="1" applyBorder="1" applyAlignment="1">
      <alignment vertical="top"/>
    </xf>
    <xf numFmtId="0" fontId="27" fillId="0" borderId="11" xfId="0" applyFont="1" applyBorder="1" applyAlignment="1">
      <alignment vertical="top"/>
    </xf>
    <xf numFmtId="0" fontId="27" fillId="0" borderId="11" xfId="0" applyFont="1" applyFill="1" applyBorder="1" applyAlignment="1">
      <alignment wrapText="1"/>
    </xf>
    <xf numFmtId="0" fontId="18" fillId="0" borderId="11" xfId="0" applyFont="1" applyBorder="1" applyAlignment="1">
      <alignment vertical="top"/>
    </xf>
    <xf numFmtId="49" fontId="27" fillId="0" borderId="11" xfId="0" applyNumberFormat="1" applyFont="1" applyBorder="1" applyAlignment="1" applyProtection="1">
      <alignment vertical="top" wrapText="1"/>
      <protection locked="0"/>
    </xf>
    <xf numFmtId="0" fontId="18" fillId="0" borderId="0" xfId="0" applyFont="1" applyFill="1" applyBorder="1" applyAlignment="1">
      <alignment vertical="top"/>
    </xf>
    <xf numFmtId="0" fontId="27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7" fontId="22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4" fontId="32" fillId="0" borderId="0" xfId="0" applyNumberFormat="1" applyFont="1" applyBorder="1" applyAlignment="1">
      <alignment vertical="top"/>
    </xf>
    <xf numFmtId="164" fontId="31" fillId="0" borderId="0" xfId="0" applyNumberFormat="1" applyFont="1"/>
    <xf numFmtId="164" fontId="33" fillId="0" borderId="0" xfId="0" applyNumberFormat="1" applyFont="1" applyFill="1" applyBorder="1" applyAlignment="1">
      <alignment horizontal="right"/>
    </xf>
    <xf numFmtId="0" fontId="34" fillId="12" borderId="0" xfId="0" applyFont="1" applyFill="1" applyAlignment="1">
      <alignment horizontal="right"/>
    </xf>
    <xf numFmtId="165" fontId="18" fillId="0" borderId="11" xfId="0" applyNumberFormat="1" applyFont="1" applyBorder="1" applyAlignment="1" applyProtection="1">
      <alignment vertical="top"/>
      <protection locked="0"/>
    </xf>
    <xf numFmtId="165" fontId="27" fillId="0" borderId="11" xfId="0" applyNumberFormat="1" applyFont="1" applyBorder="1" applyAlignment="1">
      <alignment vertical="top"/>
    </xf>
    <xf numFmtId="0" fontId="25" fillId="0" borderId="0" xfId="0" applyFont="1"/>
    <xf numFmtId="0" fontId="25" fillId="12" borderId="0" xfId="0" applyFont="1" applyFill="1"/>
    <xf numFmtId="0" fontId="28" fillId="0" borderId="11" xfId="0" applyFont="1" applyBorder="1" applyAlignment="1">
      <alignment vertical="top"/>
    </xf>
    <xf numFmtId="0" fontId="18" fillId="0" borderId="0" xfId="0" applyFont="1" applyAlignment="1">
      <alignment horizontal="right"/>
    </xf>
    <xf numFmtId="0" fontId="27" fillId="0" borderId="11" xfId="0" applyFont="1" applyFill="1" applyBorder="1" applyAlignment="1">
      <alignment wrapText="1"/>
    </xf>
    <xf numFmtId="0" fontId="18" fillId="0" borderId="0" xfId="0" applyFont="1" applyFill="1" applyBorder="1" applyAlignment="1">
      <alignment vertical="top"/>
    </xf>
    <xf numFmtId="164" fontId="27" fillId="0" borderId="0" xfId="0" applyNumberFormat="1" applyFont="1" applyFill="1" applyBorder="1" applyAlignment="1">
      <alignment vertical="top"/>
    </xf>
    <xf numFmtId="0" fontId="36" fillId="0" borderId="11" xfId="0" applyFont="1" applyBorder="1" applyAlignment="1">
      <alignment vertical="top"/>
    </xf>
    <xf numFmtId="164" fontId="26" fillId="0" borderId="0" xfId="0" applyNumberFormat="1" applyFont="1" applyFill="1" applyBorder="1" applyAlignment="1">
      <alignment vertical="top"/>
    </xf>
    <xf numFmtId="1" fontId="26" fillId="0" borderId="0" xfId="0" applyNumberFormat="1" applyFont="1" applyFill="1" applyBorder="1" applyAlignment="1">
      <alignment vertical="top"/>
    </xf>
    <xf numFmtId="0" fontId="28" fillId="0" borderId="11" xfId="0" applyFont="1" applyFill="1" applyBorder="1" applyAlignment="1">
      <alignment vertical="top"/>
    </xf>
    <xf numFmtId="0" fontId="27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49" fontId="27" fillId="0" borderId="11" xfId="0" applyNumberFormat="1" applyFont="1" applyFill="1" applyBorder="1" applyAlignment="1" applyProtection="1">
      <alignment vertical="top" wrapText="1"/>
      <protection locked="0"/>
    </xf>
    <xf numFmtId="165" fontId="18" fillId="0" borderId="11" xfId="0" applyNumberFormat="1" applyFont="1" applyFill="1" applyBorder="1" applyAlignment="1" applyProtection="1">
      <alignment vertical="top"/>
      <protection locked="0"/>
    </xf>
    <xf numFmtId="165" fontId="27" fillId="0" borderId="11" xfId="0" applyNumberFormat="1" applyFont="1" applyFill="1" applyBorder="1" applyAlignment="1">
      <alignment vertical="top"/>
    </xf>
    <xf numFmtId="164" fontId="29" fillId="0" borderId="0" xfId="2" applyNumberFormat="1" applyFont="1" applyFill="1" applyBorder="1" applyAlignment="1" applyProtection="1">
      <alignment vertical="top"/>
    </xf>
    <xf numFmtId="0" fontId="35" fillId="0" borderId="11" xfId="0" applyFont="1" applyFill="1" applyBorder="1" applyAlignment="1">
      <alignment wrapText="1"/>
    </xf>
    <xf numFmtId="49" fontId="30" fillId="0" borderId="12" xfId="0" applyNumberFormat="1" applyFont="1" applyFill="1" applyBorder="1" applyAlignment="1">
      <alignment vertical="top"/>
    </xf>
    <xf numFmtId="0" fontId="36" fillId="0" borderId="11" xfId="0" applyFont="1" applyFill="1" applyBorder="1" applyAlignment="1">
      <alignment vertical="top"/>
    </xf>
    <xf numFmtId="7" fontId="22" fillId="12" borderId="0" xfId="0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0" fontId="38" fillId="0" borderId="0" xfId="0" applyFont="1" applyAlignment="1">
      <alignment horizontal="right"/>
    </xf>
    <xf numFmtId="4" fontId="22" fillId="13" borderId="0" xfId="0" applyNumberFormat="1" applyFont="1" applyFill="1" applyBorder="1" applyAlignment="1">
      <alignment horizontal="right"/>
    </xf>
    <xf numFmtId="0" fontId="18" fillId="13" borderId="0" xfId="0" applyFont="1" applyFill="1" applyAlignment="1">
      <alignment horizontal="right"/>
    </xf>
    <xf numFmtId="0" fontId="27" fillId="0" borderId="0" xfId="0" applyFont="1" applyAlignment="1"/>
    <xf numFmtId="0" fontId="37" fillId="0" borderId="0" xfId="0" applyFont="1" applyAlignment="1"/>
  </cellXfs>
  <cellStyles count="26">
    <cellStyle name="Celkem 2" xfId="1"/>
    <cellStyle name="Hypertextový odkaz" xfId="2" builtinId="8"/>
    <cellStyle name="Kontrolní buňka 2" xfId="3"/>
    <cellStyle name="Nadpis 1 2" xfId="4"/>
    <cellStyle name="Nadpis 2 2" xfId="5"/>
    <cellStyle name="Nadpis 3 2" xfId="6"/>
    <cellStyle name="Nadpis 4 2" xfId="7"/>
    <cellStyle name="Název 2" xfId="8"/>
    <cellStyle name="Neutrální 2" xfId="9"/>
    <cellStyle name="Normální" xfId="0" builtinId="0"/>
    <cellStyle name="Poznámka 2" xfId="10"/>
    <cellStyle name="Poznámka 3" xfId="11"/>
    <cellStyle name="Poznámka 4" xfId="12"/>
    <cellStyle name="Propojená buňka 2" xfId="13"/>
    <cellStyle name="Správně 2" xfId="14"/>
    <cellStyle name="Text upozornění 2" xfId="15"/>
    <cellStyle name="Vstup 2" xfId="16"/>
    <cellStyle name="Výpočet 2" xfId="17"/>
    <cellStyle name="Výstup 2" xfId="18"/>
    <cellStyle name="Vysvětlující text 2" xfId="19"/>
    <cellStyle name="Zvýraznění 1 2" xfId="20"/>
    <cellStyle name="Zvýraznění 2 2" xfId="21"/>
    <cellStyle name="Zvýraznění 3 2" xfId="22"/>
    <cellStyle name="Zvýraznění 4 2" xfId="23"/>
    <cellStyle name="Zvýraznění 5 2" xfId="24"/>
    <cellStyle name="Zvýraznění 6 2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#@local typ = ClientSession:LookupFields(&quot;rozpocty_rkap&quot;, &quot;idrozp;idkap&quot;, {DSI:FieldByName(&quot;idrozp&quot;), DSI:FieldByName(&quot;idkap&quot;)}, &quot;typ&quot;) if typ == &quot;ostat&quot; then return &quot;abcdVRN&quot; else return &quot;abcdPRACE&quot; e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C58" zoomScaleNormal="100" workbookViewId="0">
      <selection activeCell="G71" sqref="G71"/>
    </sheetView>
  </sheetViews>
  <sheetFormatPr defaultColWidth="0.140625" defaultRowHeight="12.75" x14ac:dyDescent="0.2"/>
  <cols>
    <col min="1" max="2" width="8.7109375" style="1" hidden="1" customWidth="1"/>
    <col min="3" max="3" width="4.28515625" style="38" customWidth="1"/>
    <col min="4" max="4" width="58.28515625" style="2" customWidth="1"/>
    <col min="5" max="6" width="7.140625" style="2" customWidth="1"/>
    <col min="7" max="7" width="14.7109375" style="2" customWidth="1"/>
    <col min="8" max="8" width="13.5703125" style="2" customWidth="1"/>
    <col min="9" max="9" width="16.5703125" style="2" customWidth="1"/>
    <col min="10" max="11" width="14.7109375" style="2" customWidth="1"/>
    <col min="12" max="12" width="0.140625" style="3" customWidth="1"/>
    <col min="13" max="33" width="11.140625" style="2" customWidth="1"/>
    <col min="34" max="16384" width="0.140625" style="2"/>
  </cols>
  <sheetData>
    <row r="1" spans="1:12" ht="21" x14ac:dyDescent="0.35">
      <c r="C1" s="61" t="s">
        <v>83</v>
      </c>
      <c r="D1" s="61"/>
      <c r="E1" s="61"/>
      <c r="F1" s="61"/>
      <c r="G1" s="61"/>
      <c r="H1" s="61"/>
      <c r="I1" s="61"/>
      <c r="J1" s="61"/>
      <c r="K1" s="61"/>
      <c r="L1" s="4"/>
    </row>
    <row r="2" spans="1:12" x14ac:dyDescent="0.2">
      <c r="D2" s="64" t="s">
        <v>84</v>
      </c>
      <c r="E2" s="65"/>
      <c r="F2" s="65"/>
      <c r="G2" s="65"/>
      <c r="H2" s="65"/>
      <c r="I2" s="65"/>
      <c r="J2" s="65"/>
      <c r="K2" s="65"/>
    </row>
    <row r="3" spans="1:12" x14ac:dyDescent="0.2">
      <c r="H3" s="5"/>
      <c r="I3" s="6"/>
    </row>
    <row r="4" spans="1:12" ht="15.75" x14ac:dyDescent="0.25">
      <c r="C4" s="39"/>
      <c r="D4" s="8" t="s">
        <v>15</v>
      </c>
      <c r="E4" s="7"/>
      <c r="F4" s="7"/>
      <c r="G4" s="35"/>
      <c r="H4" s="9"/>
      <c r="I4" s="10"/>
      <c r="J4" s="9"/>
      <c r="K4" s="10"/>
      <c r="L4" s="11"/>
    </row>
    <row r="5" spans="1:12" ht="36" x14ac:dyDescent="0.2">
      <c r="C5" s="13" t="s">
        <v>0</v>
      </c>
      <c r="D5" s="13" t="s">
        <v>1</v>
      </c>
      <c r="E5" s="14" t="s">
        <v>2</v>
      </c>
      <c r="F5" s="14" t="s">
        <v>4</v>
      </c>
      <c r="G5" s="13" t="s">
        <v>6</v>
      </c>
      <c r="H5" s="15" t="s">
        <v>7</v>
      </c>
      <c r="I5" s="15" t="s">
        <v>13</v>
      </c>
      <c r="J5" s="15" t="s">
        <v>8</v>
      </c>
      <c r="K5" s="15" t="s">
        <v>12</v>
      </c>
      <c r="L5" s="16"/>
    </row>
    <row r="6" spans="1:12" ht="25.5" x14ac:dyDescent="0.2">
      <c r="A6" s="18" t="s">
        <v>16</v>
      </c>
      <c r="B6" s="19">
        <v>10</v>
      </c>
      <c r="C6" s="45">
        <v>1</v>
      </c>
      <c r="D6" s="21" t="s">
        <v>17</v>
      </c>
      <c r="E6" s="20">
        <v>2</v>
      </c>
      <c r="F6" s="22" t="s">
        <v>18</v>
      </c>
      <c r="G6" s="23"/>
      <c r="H6" s="36"/>
      <c r="I6" s="37">
        <f>E6*H6</f>
        <v>0</v>
      </c>
      <c r="J6" s="36"/>
      <c r="K6" s="37">
        <f t="shared" ref="K6:K25" si="0">E6*J6</f>
        <v>0</v>
      </c>
      <c r="L6" s="24"/>
    </row>
    <row r="7" spans="1:12" ht="25.5" x14ac:dyDescent="0.2">
      <c r="A7" s="18" t="s">
        <v>16</v>
      </c>
      <c r="B7" s="19">
        <v>10</v>
      </c>
      <c r="C7" s="45">
        <v>2</v>
      </c>
      <c r="D7" s="21" t="s">
        <v>20</v>
      </c>
      <c r="E7" s="20">
        <v>5</v>
      </c>
      <c r="F7" s="22" t="s">
        <v>18</v>
      </c>
      <c r="G7" s="23"/>
      <c r="H7" s="36"/>
      <c r="I7" s="37">
        <f t="shared" ref="I7:I25" si="1">E7*H7</f>
        <v>0</v>
      </c>
      <c r="J7" s="36"/>
      <c r="K7" s="37">
        <f t="shared" si="0"/>
        <v>0</v>
      </c>
      <c r="L7" s="24"/>
    </row>
    <row r="8" spans="1:12" ht="38.25" x14ac:dyDescent="0.2">
      <c r="A8" s="18" t="s">
        <v>16</v>
      </c>
      <c r="B8" s="19">
        <v>10</v>
      </c>
      <c r="C8" s="45">
        <v>3</v>
      </c>
      <c r="D8" s="21" t="s">
        <v>21</v>
      </c>
      <c r="E8" s="20">
        <v>3</v>
      </c>
      <c r="F8" s="22" t="s">
        <v>18</v>
      </c>
      <c r="G8" s="23"/>
      <c r="H8" s="36"/>
      <c r="I8" s="37">
        <f t="shared" si="1"/>
        <v>0</v>
      </c>
      <c r="J8" s="36"/>
      <c r="K8" s="37">
        <f t="shared" si="0"/>
        <v>0</v>
      </c>
      <c r="L8" s="24"/>
    </row>
    <row r="9" spans="1:12" ht="38.25" x14ac:dyDescent="0.2">
      <c r="A9" s="18" t="s">
        <v>16</v>
      </c>
      <c r="B9" s="19">
        <v>10</v>
      </c>
      <c r="C9" s="45">
        <v>4</v>
      </c>
      <c r="D9" s="21" t="s">
        <v>21</v>
      </c>
      <c r="E9" s="20">
        <v>20</v>
      </c>
      <c r="F9" s="22" t="s">
        <v>18</v>
      </c>
      <c r="G9" s="23"/>
      <c r="H9" s="36"/>
      <c r="I9" s="37">
        <f t="shared" si="1"/>
        <v>0</v>
      </c>
      <c r="J9" s="36"/>
      <c r="K9" s="37">
        <f t="shared" si="0"/>
        <v>0</v>
      </c>
      <c r="L9" s="24"/>
    </row>
    <row r="10" spans="1:12" ht="76.5" x14ac:dyDescent="0.2">
      <c r="A10" s="18" t="s">
        <v>16</v>
      </c>
      <c r="B10" s="19">
        <v>10</v>
      </c>
      <c r="C10" s="45">
        <v>5</v>
      </c>
      <c r="D10" s="21" t="s">
        <v>22</v>
      </c>
      <c r="E10" s="20">
        <v>1</v>
      </c>
      <c r="F10" s="22" t="s">
        <v>18</v>
      </c>
      <c r="G10" s="23"/>
      <c r="H10" s="36"/>
      <c r="I10" s="37">
        <f t="shared" si="1"/>
        <v>0</v>
      </c>
      <c r="J10" s="36"/>
      <c r="K10" s="37">
        <f t="shared" si="0"/>
        <v>0</v>
      </c>
      <c r="L10" s="24"/>
    </row>
    <row r="11" spans="1:12" x14ac:dyDescent="0.2">
      <c r="A11" s="18" t="s">
        <v>16</v>
      </c>
      <c r="B11" s="19">
        <v>10</v>
      </c>
      <c r="C11" s="45">
        <v>6</v>
      </c>
      <c r="D11" s="21" t="s">
        <v>74</v>
      </c>
      <c r="E11" s="20">
        <v>1</v>
      </c>
      <c r="F11" s="22" t="s">
        <v>18</v>
      </c>
      <c r="G11" s="23"/>
      <c r="H11" s="36"/>
      <c r="I11" s="37">
        <f t="shared" si="1"/>
        <v>0</v>
      </c>
      <c r="J11" s="36"/>
      <c r="K11" s="37">
        <f t="shared" si="0"/>
        <v>0</v>
      </c>
      <c r="L11" s="24"/>
    </row>
    <row r="12" spans="1:12" ht="38.25" x14ac:dyDescent="0.2">
      <c r="A12" s="18" t="s">
        <v>16</v>
      </c>
      <c r="B12" s="19">
        <v>10</v>
      </c>
      <c r="C12" s="45">
        <v>7</v>
      </c>
      <c r="D12" s="21" t="s">
        <v>23</v>
      </c>
      <c r="E12" s="20">
        <v>8</v>
      </c>
      <c r="F12" s="22" t="s">
        <v>18</v>
      </c>
      <c r="G12" s="23"/>
      <c r="H12" s="36"/>
      <c r="I12" s="37">
        <f t="shared" si="1"/>
        <v>0</v>
      </c>
      <c r="J12" s="36"/>
      <c r="K12" s="37">
        <f t="shared" si="0"/>
        <v>0</v>
      </c>
      <c r="L12" s="24"/>
    </row>
    <row r="13" spans="1:12" ht="38.25" x14ac:dyDescent="0.2">
      <c r="A13" s="18" t="s">
        <v>16</v>
      </c>
      <c r="B13" s="19">
        <v>10</v>
      </c>
      <c r="C13" s="45">
        <v>8</v>
      </c>
      <c r="D13" s="21" t="s">
        <v>24</v>
      </c>
      <c r="E13" s="20">
        <v>5</v>
      </c>
      <c r="F13" s="22" t="s">
        <v>18</v>
      </c>
      <c r="G13" s="23"/>
      <c r="H13" s="36"/>
      <c r="I13" s="37">
        <f t="shared" si="1"/>
        <v>0</v>
      </c>
      <c r="J13" s="36"/>
      <c r="K13" s="37">
        <f t="shared" si="0"/>
        <v>0</v>
      </c>
      <c r="L13" s="24"/>
    </row>
    <row r="14" spans="1:12" ht="25.5" x14ac:dyDescent="0.2">
      <c r="A14" s="18" t="s">
        <v>16</v>
      </c>
      <c r="B14" s="19">
        <v>10</v>
      </c>
      <c r="C14" s="45">
        <v>9</v>
      </c>
      <c r="D14" s="21" t="s">
        <v>25</v>
      </c>
      <c r="E14" s="20">
        <v>1</v>
      </c>
      <c r="F14" s="22" t="s">
        <v>18</v>
      </c>
      <c r="G14" s="23"/>
      <c r="H14" s="36"/>
      <c r="I14" s="37">
        <f t="shared" si="1"/>
        <v>0</v>
      </c>
      <c r="J14" s="36"/>
      <c r="K14" s="37">
        <f t="shared" si="0"/>
        <v>0</v>
      </c>
      <c r="L14" s="24"/>
    </row>
    <row r="15" spans="1:12" ht="25.5" x14ac:dyDescent="0.2">
      <c r="A15" s="18" t="s">
        <v>16</v>
      </c>
      <c r="B15" s="19">
        <v>10</v>
      </c>
      <c r="C15" s="45">
        <v>10</v>
      </c>
      <c r="D15" s="21" t="s">
        <v>26</v>
      </c>
      <c r="E15" s="20">
        <v>7</v>
      </c>
      <c r="F15" s="22" t="s">
        <v>18</v>
      </c>
      <c r="G15" s="23"/>
      <c r="H15" s="36"/>
      <c r="I15" s="37">
        <f t="shared" si="1"/>
        <v>0</v>
      </c>
      <c r="J15" s="36"/>
      <c r="K15" s="37">
        <f t="shared" si="0"/>
        <v>0</v>
      </c>
      <c r="L15" s="24"/>
    </row>
    <row r="16" spans="1:12" x14ac:dyDescent="0.2">
      <c r="A16" s="18" t="s">
        <v>16</v>
      </c>
      <c r="B16" s="19">
        <v>10</v>
      </c>
      <c r="C16" s="45">
        <v>11</v>
      </c>
      <c r="D16" s="21" t="s">
        <v>27</v>
      </c>
      <c r="E16" s="20">
        <v>7</v>
      </c>
      <c r="F16" s="22" t="s">
        <v>18</v>
      </c>
      <c r="G16" s="23"/>
      <c r="H16" s="36"/>
      <c r="I16" s="37">
        <f t="shared" si="1"/>
        <v>0</v>
      </c>
      <c r="J16" s="36"/>
      <c r="K16" s="37">
        <f t="shared" si="0"/>
        <v>0</v>
      </c>
      <c r="L16" s="24"/>
    </row>
    <row r="17" spans="1:12" s="3" customFormat="1" x14ac:dyDescent="0.2">
      <c r="A17" s="46" t="s">
        <v>16</v>
      </c>
      <c r="B17" s="47">
        <v>10</v>
      </c>
      <c r="C17" s="57">
        <v>12</v>
      </c>
      <c r="D17" s="42" t="s">
        <v>28</v>
      </c>
      <c r="E17" s="49">
        <v>3</v>
      </c>
      <c r="F17" s="50" t="s">
        <v>18</v>
      </c>
      <c r="G17" s="51"/>
      <c r="H17" s="52"/>
      <c r="I17" s="53">
        <f t="shared" si="1"/>
        <v>0</v>
      </c>
      <c r="J17" s="52"/>
      <c r="K17" s="53">
        <f t="shared" si="0"/>
        <v>0</v>
      </c>
      <c r="L17" s="43"/>
    </row>
    <row r="18" spans="1:12" s="3" customFormat="1" ht="38.25" x14ac:dyDescent="0.2">
      <c r="A18" s="46" t="s">
        <v>16</v>
      </c>
      <c r="B18" s="47">
        <v>10</v>
      </c>
      <c r="C18" s="57">
        <v>13</v>
      </c>
      <c r="D18" s="42" t="s">
        <v>75</v>
      </c>
      <c r="E18" s="49">
        <v>4</v>
      </c>
      <c r="F18" s="50" t="s">
        <v>18</v>
      </c>
      <c r="G18" s="51"/>
      <c r="H18" s="52"/>
      <c r="I18" s="53">
        <f t="shared" si="1"/>
        <v>0</v>
      </c>
      <c r="J18" s="52"/>
      <c r="K18" s="53">
        <f t="shared" si="0"/>
        <v>0</v>
      </c>
      <c r="L18" s="43"/>
    </row>
    <row r="19" spans="1:12" s="3" customFormat="1" ht="38.25" x14ac:dyDescent="0.2">
      <c r="A19" s="46" t="s">
        <v>16</v>
      </c>
      <c r="B19" s="47">
        <v>10</v>
      </c>
      <c r="C19" s="57">
        <v>14</v>
      </c>
      <c r="D19" s="42" t="s">
        <v>29</v>
      </c>
      <c r="E19" s="49">
        <v>2</v>
      </c>
      <c r="F19" s="50" t="s">
        <v>18</v>
      </c>
      <c r="G19" s="51"/>
      <c r="H19" s="52"/>
      <c r="I19" s="53">
        <f t="shared" si="1"/>
        <v>0</v>
      </c>
      <c r="J19" s="52"/>
      <c r="K19" s="53">
        <f t="shared" si="0"/>
        <v>0</v>
      </c>
      <c r="L19" s="43"/>
    </row>
    <row r="20" spans="1:12" s="3" customFormat="1" ht="25.5" x14ac:dyDescent="0.2">
      <c r="A20" s="46" t="s">
        <v>16</v>
      </c>
      <c r="B20" s="47">
        <v>10</v>
      </c>
      <c r="C20" s="57">
        <v>15</v>
      </c>
      <c r="D20" s="42" t="s">
        <v>30</v>
      </c>
      <c r="E20" s="49">
        <v>1</v>
      </c>
      <c r="F20" s="50" t="s">
        <v>18</v>
      </c>
      <c r="G20" s="51"/>
      <c r="H20" s="52"/>
      <c r="I20" s="53">
        <f t="shared" si="1"/>
        <v>0</v>
      </c>
      <c r="J20" s="52"/>
      <c r="K20" s="53">
        <f t="shared" si="0"/>
        <v>0</v>
      </c>
      <c r="L20" s="43"/>
    </row>
    <row r="21" spans="1:12" s="3" customFormat="1" x14ac:dyDescent="0.2">
      <c r="A21" s="46" t="s">
        <v>16</v>
      </c>
      <c r="B21" s="47">
        <v>10</v>
      </c>
      <c r="C21" s="57">
        <v>16</v>
      </c>
      <c r="D21" s="42" t="s">
        <v>31</v>
      </c>
      <c r="E21" s="49">
        <v>60</v>
      </c>
      <c r="F21" s="50" t="s">
        <v>32</v>
      </c>
      <c r="G21" s="51"/>
      <c r="H21" s="52"/>
      <c r="I21" s="53">
        <f t="shared" si="1"/>
        <v>0</v>
      </c>
      <c r="J21" s="52"/>
      <c r="K21" s="53">
        <f t="shared" si="0"/>
        <v>0</v>
      </c>
      <c r="L21" s="43"/>
    </row>
    <row r="22" spans="1:12" s="3" customFormat="1" x14ac:dyDescent="0.2">
      <c r="A22" s="46" t="s">
        <v>16</v>
      </c>
      <c r="B22" s="47">
        <v>10</v>
      </c>
      <c r="C22" s="57">
        <v>17</v>
      </c>
      <c r="D22" s="42" t="s">
        <v>33</v>
      </c>
      <c r="E22" s="49">
        <v>60</v>
      </c>
      <c r="F22" s="50" t="s">
        <v>32</v>
      </c>
      <c r="G22" s="51"/>
      <c r="H22" s="52"/>
      <c r="I22" s="53">
        <f t="shared" si="1"/>
        <v>0</v>
      </c>
      <c r="J22" s="52"/>
      <c r="K22" s="53">
        <f t="shared" si="0"/>
        <v>0</v>
      </c>
      <c r="L22" s="43"/>
    </row>
    <row r="23" spans="1:12" s="3" customFormat="1" x14ac:dyDescent="0.2">
      <c r="A23" s="46" t="s">
        <v>16</v>
      </c>
      <c r="B23" s="47">
        <v>10</v>
      </c>
      <c r="C23" s="57">
        <v>18</v>
      </c>
      <c r="D23" s="42" t="s">
        <v>34</v>
      </c>
      <c r="E23" s="49">
        <v>540</v>
      </c>
      <c r="F23" s="50" t="s">
        <v>32</v>
      </c>
      <c r="G23" s="51"/>
      <c r="H23" s="52"/>
      <c r="I23" s="53">
        <f t="shared" si="1"/>
        <v>0</v>
      </c>
      <c r="J23" s="52"/>
      <c r="K23" s="53">
        <f t="shared" si="0"/>
        <v>0</v>
      </c>
      <c r="L23" s="43"/>
    </row>
    <row r="24" spans="1:12" x14ac:dyDescent="0.2">
      <c r="A24" s="18" t="s">
        <v>16</v>
      </c>
      <c r="B24" s="19">
        <v>10</v>
      </c>
      <c r="C24" s="45">
        <v>19</v>
      </c>
      <c r="D24" s="21" t="s">
        <v>35</v>
      </c>
      <c r="E24" s="20">
        <v>55</v>
      </c>
      <c r="F24" s="22" t="s">
        <v>32</v>
      </c>
      <c r="G24" s="23"/>
      <c r="H24" s="36"/>
      <c r="I24" s="37">
        <f t="shared" si="1"/>
        <v>0</v>
      </c>
      <c r="J24" s="36"/>
      <c r="K24" s="37">
        <f t="shared" si="0"/>
        <v>0</v>
      </c>
      <c r="L24" s="24"/>
    </row>
    <row r="25" spans="1:12" x14ac:dyDescent="0.2">
      <c r="A25" s="18" t="s">
        <v>16</v>
      </c>
      <c r="B25" s="19">
        <v>10</v>
      </c>
      <c r="C25" s="45">
        <v>20</v>
      </c>
      <c r="D25" s="21" t="s">
        <v>36</v>
      </c>
      <c r="E25" s="20">
        <v>7</v>
      </c>
      <c r="F25" s="22" t="s">
        <v>37</v>
      </c>
      <c r="G25" s="23"/>
      <c r="H25" s="36"/>
      <c r="I25" s="37">
        <f t="shared" si="1"/>
        <v>0</v>
      </c>
      <c r="J25" s="36"/>
      <c r="K25" s="37">
        <f t="shared" si="0"/>
        <v>0</v>
      </c>
      <c r="L25" s="24"/>
    </row>
    <row r="26" spans="1:12" x14ac:dyDescent="0.2">
      <c r="C26" s="17"/>
      <c r="D26" s="1"/>
      <c r="E26" s="1"/>
      <c r="F26" s="1"/>
      <c r="G26" s="1"/>
      <c r="H26" s="1"/>
      <c r="I26" s="26"/>
      <c r="J26" s="26"/>
      <c r="K26" s="26"/>
      <c r="L26" s="27"/>
    </row>
    <row r="27" spans="1:12" ht="15.75" x14ac:dyDescent="0.25">
      <c r="C27" s="39"/>
      <c r="D27" s="8" t="s">
        <v>39</v>
      </c>
      <c r="E27" s="7"/>
      <c r="F27" s="7"/>
      <c r="G27" s="35"/>
      <c r="H27" s="9"/>
      <c r="I27" s="10"/>
      <c r="J27" s="9"/>
      <c r="K27" s="10"/>
      <c r="L27" s="11"/>
    </row>
    <row r="28" spans="1:12" ht="36" x14ac:dyDescent="0.2">
      <c r="C28" s="13" t="s">
        <v>0</v>
      </c>
      <c r="D28" s="13" t="s">
        <v>1</v>
      </c>
      <c r="E28" s="14" t="s">
        <v>2</v>
      </c>
      <c r="F28" s="14" t="s">
        <v>4</v>
      </c>
      <c r="G28" s="13" t="s">
        <v>6</v>
      </c>
      <c r="H28" s="15" t="s">
        <v>7</v>
      </c>
      <c r="I28" s="15" t="s">
        <v>13</v>
      </c>
      <c r="J28" s="15" t="s">
        <v>8</v>
      </c>
      <c r="K28" s="15" t="s">
        <v>12</v>
      </c>
      <c r="L28" s="16"/>
    </row>
    <row r="29" spans="1:12" s="3" customFormat="1" ht="25.5" x14ac:dyDescent="0.2">
      <c r="A29" s="46" t="s">
        <v>16</v>
      </c>
      <c r="B29" s="47">
        <v>30</v>
      </c>
      <c r="C29" s="48">
        <v>1</v>
      </c>
      <c r="D29" s="42" t="s">
        <v>78</v>
      </c>
      <c r="E29" s="49">
        <v>2</v>
      </c>
      <c r="F29" s="50" t="s">
        <v>18</v>
      </c>
      <c r="G29" s="51"/>
      <c r="H29" s="52"/>
      <c r="I29" s="53">
        <f>E29*H29</f>
        <v>0</v>
      </c>
      <c r="J29" s="52"/>
      <c r="K29" s="53">
        <f t="shared" ref="K29:K38" si="2">E29*J29</f>
        <v>0</v>
      </c>
      <c r="L29" s="43"/>
    </row>
    <row r="30" spans="1:12" s="3" customFormat="1" x14ac:dyDescent="0.2">
      <c r="A30" s="46" t="s">
        <v>16</v>
      </c>
      <c r="B30" s="47">
        <v>30</v>
      </c>
      <c r="C30" s="48">
        <v>2</v>
      </c>
      <c r="D30" s="42" t="s">
        <v>77</v>
      </c>
      <c r="E30" s="49">
        <v>2</v>
      </c>
      <c r="F30" s="50" t="s">
        <v>18</v>
      </c>
      <c r="G30" s="51"/>
      <c r="H30" s="52"/>
      <c r="I30" s="53">
        <f t="shared" ref="I30:I38" si="3">E30*H30</f>
        <v>0</v>
      </c>
      <c r="J30" s="52"/>
      <c r="K30" s="53">
        <f t="shared" si="2"/>
        <v>0</v>
      </c>
      <c r="L30" s="43"/>
    </row>
    <row r="31" spans="1:12" s="3" customFormat="1" ht="38.25" x14ac:dyDescent="0.2">
      <c r="A31" s="46" t="s">
        <v>16</v>
      </c>
      <c r="B31" s="47">
        <v>30</v>
      </c>
      <c r="C31" s="48">
        <v>3</v>
      </c>
      <c r="D31" s="42" t="s">
        <v>79</v>
      </c>
      <c r="E31" s="49">
        <v>1</v>
      </c>
      <c r="F31" s="50" t="s">
        <v>18</v>
      </c>
      <c r="G31" s="51"/>
      <c r="H31" s="52"/>
      <c r="I31" s="53">
        <f t="shared" si="3"/>
        <v>0</v>
      </c>
      <c r="J31" s="52"/>
      <c r="K31" s="53">
        <f t="shared" si="2"/>
        <v>0</v>
      </c>
      <c r="L31" s="43"/>
    </row>
    <row r="32" spans="1:12" s="3" customFormat="1" x14ac:dyDescent="0.2">
      <c r="A32" s="46" t="s">
        <v>16</v>
      </c>
      <c r="B32" s="47">
        <v>30</v>
      </c>
      <c r="C32" s="48">
        <v>4</v>
      </c>
      <c r="D32" s="42" t="s">
        <v>40</v>
      </c>
      <c r="E32" s="49">
        <v>2</v>
      </c>
      <c r="F32" s="50" t="s">
        <v>18</v>
      </c>
      <c r="G32" s="51"/>
      <c r="H32" s="52"/>
      <c r="I32" s="53">
        <f t="shared" si="3"/>
        <v>0</v>
      </c>
      <c r="J32" s="52"/>
      <c r="K32" s="53">
        <f t="shared" si="2"/>
        <v>0</v>
      </c>
      <c r="L32" s="43"/>
    </row>
    <row r="33" spans="1:12" s="3" customFormat="1" x14ac:dyDescent="0.2">
      <c r="A33" s="46" t="s">
        <v>16</v>
      </c>
      <c r="B33" s="47">
        <v>30</v>
      </c>
      <c r="C33" s="48">
        <v>5</v>
      </c>
      <c r="D33" s="42" t="s">
        <v>41</v>
      </c>
      <c r="E33" s="49">
        <v>8</v>
      </c>
      <c r="F33" s="50" t="s">
        <v>18</v>
      </c>
      <c r="G33" s="51"/>
      <c r="H33" s="52"/>
      <c r="I33" s="53">
        <f t="shared" si="3"/>
        <v>0</v>
      </c>
      <c r="J33" s="52"/>
      <c r="K33" s="53">
        <f t="shared" si="2"/>
        <v>0</v>
      </c>
      <c r="L33" s="43"/>
    </row>
    <row r="34" spans="1:12" s="3" customFormat="1" x14ac:dyDescent="0.2">
      <c r="A34" s="46" t="s">
        <v>16</v>
      </c>
      <c r="B34" s="47">
        <v>30</v>
      </c>
      <c r="C34" s="48">
        <v>6</v>
      </c>
      <c r="D34" s="42" t="s">
        <v>42</v>
      </c>
      <c r="E34" s="49">
        <v>16</v>
      </c>
      <c r="F34" s="50" t="s">
        <v>18</v>
      </c>
      <c r="G34" s="51"/>
      <c r="H34" s="52"/>
      <c r="I34" s="53">
        <f t="shared" si="3"/>
        <v>0</v>
      </c>
      <c r="J34" s="52"/>
      <c r="K34" s="53">
        <f t="shared" si="2"/>
        <v>0</v>
      </c>
      <c r="L34" s="43"/>
    </row>
    <row r="35" spans="1:12" s="3" customFormat="1" x14ac:dyDescent="0.2">
      <c r="A35" s="46" t="s">
        <v>16</v>
      </c>
      <c r="B35" s="47">
        <v>30</v>
      </c>
      <c r="C35" s="48">
        <v>7</v>
      </c>
      <c r="D35" s="42" t="s">
        <v>43</v>
      </c>
      <c r="E35" s="49">
        <v>16</v>
      </c>
      <c r="F35" s="50" t="s">
        <v>18</v>
      </c>
      <c r="G35" s="51"/>
      <c r="H35" s="52"/>
      <c r="I35" s="53">
        <f t="shared" si="3"/>
        <v>0</v>
      </c>
      <c r="J35" s="52"/>
      <c r="K35" s="53">
        <f t="shared" si="2"/>
        <v>0</v>
      </c>
      <c r="L35" s="43"/>
    </row>
    <row r="36" spans="1:12" s="3" customFormat="1" x14ac:dyDescent="0.2">
      <c r="A36" s="46" t="s">
        <v>16</v>
      </c>
      <c r="B36" s="47">
        <v>30</v>
      </c>
      <c r="C36" s="48">
        <v>8</v>
      </c>
      <c r="D36" s="42" t="s">
        <v>44</v>
      </c>
      <c r="E36" s="49">
        <v>40</v>
      </c>
      <c r="F36" s="50" t="s">
        <v>32</v>
      </c>
      <c r="G36" s="51"/>
      <c r="H36" s="52"/>
      <c r="I36" s="53">
        <f t="shared" si="3"/>
        <v>0</v>
      </c>
      <c r="J36" s="52"/>
      <c r="K36" s="53">
        <f t="shared" si="2"/>
        <v>0</v>
      </c>
      <c r="L36" s="43"/>
    </row>
    <row r="37" spans="1:12" s="3" customFormat="1" ht="19.149999999999999" customHeight="1" x14ac:dyDescent="0.2">
      <c r="A37" s="46" t="s">
        <v>16</v>
      </c>
      <c r="B37" s="47">
        <v>30</v>
      </c>
      <c r="C37" s="48">
        <v>9</v>
      </c>
      <c r="D37" s="42" t="s">
        <v>82</v>
      </c>
      <c r="E37" s="49">
        <v>0</v>
      </c>
      <c r="F37" s="50" t="s">
        <v>32</v>
      </c>
      <c r="G37" s="51"/>
      <c r="H37" s="52"/>
      <c r="I37" s="53">
        <f t="shared" si="3"/>
        <v>0</v>
      </c>
      <c r="J37" s="52"/>
      <c r="K37" s="53">
        <f t="shared" si="2"/>
        <v>0</v>
      </c>
      <c r="L37" s="43"/>
    </row>
    <row r="38" spans="1:12" x14ac:dyDescent="0.2">
      <c r="A38" s="18" t="s">
        <v>16</v>
      </c>
      <c r="B38" s="19">
        <v>30</v>
      </c>
      <c r="C38" s="40">
        <v>10</v>
      </c>
      <c r="D38" s="21" t="s">
        <v>45</v>
      </c>
      <c r="E38" s="20">
        <v>2</v>
      </c>
      <c r="F38" s="22" t="s">
        <v>37</v>
      </c>
      <c r="G38" s="23"/>
      <c r="H38" s="36"/>
      <c r="I38" s="37">
        <f t="shared" si="3"/>
        <v>0</v>
      </c>
      <c r="J38" s="36"/>
      <c r="K38" s="37">
        <f t="shared" si="2"/>
        <v>0</v>
      </c>
      <c r="L38" s="24"/>
    </row>
    <row r="39" spans="1:12" x14ac:dyDescent="0.2">
      <c r="C39" s="17"/>
      <c r="D39" s="1"/>
      <c r="E39" s="1"/>
      <c r="F39" s="1"/>
      <c r="G39" s="1"/>
      <c r="H39" s="1"/>
      <c r="I39" s="26"/>
      <c r="J39" s="26"/>
      <c r="K39" s="26"/>
      <c r="L39" s="27"/>
    </row>
    <row r="40" spans="1:12" ht="15.75" x14ac:dyDescent="0.25">
      <c r="C40" s="39"/>
      <c r="D40" s="8" t="s">
        <v>46</v>
      </c>
      <c r="E40" s="7"/>
      <c r="F40" s="7"/>
      <c r="G40" s="35"/>
      <c r="H40" s="9"/>
      <c r="I40" s="10"/>
      <c r="J40" s="9"/>
      <c r="K40" s="10"/>
      <c r="L40" s="11"/>
    </row>
    <row r="41" spans="1:12" ht="36" x14ac:dyDescent="0.2">
      <c r="C41" s="13" t="s">
        <v>0</v>
      </c>
      <c r="D41" s="13" t="s">
        <v>1</v>
      </c>
      <c r="E41" s="14" t="s">
        <v>2</v>
      </c>
      <c r="F41" s="14" t="s">
        <v>4</v>
      </c>
      <c r="G41" s="13" t="s">
        <v>6</v>
      </c>
      <c r="H41" s="15" t="s">
        <v>7</v>
      </c>
      <c r="I41" s="15" t="s">
        <v>13</v>
      </c>
      <c r="J41" s="15" t="s">
        <v>8</v>
      </c>
      <c r="K41" s="15" t="s">
        <v>12</v>
      </c>
      <c r="L41" s="16"/>
    </row>
    <row r="42" spans="1:12" ht="102" x14ac:dyDescent="0.2">
      <c r="A42" s="18" t="s">
        <v>16</v>
      </c>
      <c r="B42" s="19">
        <v>50</v>
      </c>
      <c r="C42" s="40">
        <v>1</v>
      </c>
      <c r="D42" s="21" t="s">
        <v>76</v>
      </c>
      <c r="E42" s="20">
        <v>2</v>
      </c>
      <c r="F42" s="22" t="s">
        <v>18</v>
      </c>
      <c r="G42" s="23"/>
      <c r="H42" s="36"/>
      <c r="I42" s="37">
        <f>E42*H42</f>
        <v>0</v>
      </c>
      <c r="J42" s="36"/>
      <c r="K42" s="37">
        <f t="shared" ref="K42:K49" si="4">E42*J42</f>
        <v>0</v>
      </c>
      <c r="L42" s="24"/>
    </row>
    <row r="43" spans="1:12" ht="51" x14ac:dyDescent="0.2">
      <c r="A43" s="18" t="s">
        <v>16</v>
      </c>
      <c r="B43" s="19">
        <v>50</v>
      </c>
      <c r="C43" s="40">
        <v>2</v>
      </c>
      <c r="D43" s="21" t="s">
        <v>47</v>
      </c>
      <c r="E43" s="20">
        <v>2</v>
      </c>
      <c r="F43" s="22" t="s">
        <v>18</v>
      </c>
      <c r="G43" s="23"/>
      <c r="H43" s="36"/>
      <c r="I43" s="37">
        <f t="shared" ref="I43:I49" si="5">E43*H43</f>
        <v>0</v>
      </c>
      <c r="J43" s="36"/>
      <c r="K43" s="37">
        <f t="shared" si="4"/>
        <v>0</v>
      </c>
      <c r="L43" s="24"/>
    </row>
    <row r="44" spans="1:12" ht="76.5" x14ac:dyDescent="0.2">
      <c r="A44" s="18" t="s">
        <v>16</v>
      </c>
      <c r="B44" s="19">
        <v>50</v>
      </c>
      <c r="C44" s="40">
        <v>3</v>
      </c>
      <c r="D44" s="21" t="s">
        <v>22</v>
      </c>
      <c r="E44" s="20">
        <v>2</v>
      </c>
      <c r="F44" s="22" t="s">
        <v>18</v>
      </c>
      <c r="G44" s="23"/>
      <c r="H44" s="36"/>
      <c r="I44" s="37">
        <f t="shared" si="5"/>
        <v>0</v>
      </c>
      <c r="J44" s="36"/>
      <c r="K44" s="37">
        <f t="shared" si="4"/>
        <v>0</v>
      </c>
      <c r="L44" s="24"/>
    </row>
    <row r="45" spans="1:12" s="3" customFormat="1" x14ac:dyDescent="0.2">
      <c r="A45" s="46" t="s">
        <v>16</v>
      </c>
      <c r="B45" s="47">
        <v>50</v>
      </c>
      <c r="C45" s="48">
        <v>4</v>
      </c>
      <c r="D45" s="42" t="s">
        <v>74</v>
      </c>
      <c r="E45" s="49">
        <v>2</v>
      </c>
      <c r="F45" s="50" t="s">
        <v>18</v>
      </c>
      <c r="G45" s="51"/>
      <c r="H45" s="52"/>
      <c r="I45" s="53">
        <f t="shared" si="5"/>
        <v>0</v>
      </c>
      <c r="J45" s="52"/>
      <c r="K45" s="53">
        <f t="shared" si="4"/>
        <v>0</v>
      </c>
      <c r="L45" s="43"/>
    </row>
    <row r="46" spans="1:12" s="3" customFormat="1" x14ac:dyDescent="0.2">
      <c r="A46" s="46" t="s">
        <v>16</v>
      </c>
      <c r="B46" s="47">
        <v>50</v>
      </c>
      <c r="C46" s="48">
        <v>5</v>
      </c>
      <c r="D46" s="42" t="s">
        <v>48</v>
      </c>
      <c r="E46" s="49">
        <v>20</v>
      </c>
      <c r="F46" s="50" t="s">
        <v>32</v>
      </c>
      <c r="G46" s="51"/>
      <c r="H46" s="52"/>
      <c r="I46" s="53">
        <f t="shared" si="5"/>
        <v>0</v>
      </c>
      <c r="J46" s="52"/>
      <c r="K46" s="53">
        <f t="shared" si="4"/>
        <v>0</v>
      </c>
      <c r="L46" s="43"/>
    </row>
    <row r="47" spans="1:12" s="3" customFormat="1" ht="25.5" x14ac:dyDescent="0.2">
      <c r="A47" s="46" t="s">
        <v>16</v>
      </c>
      <c r="B47" s="47">
        <v>50</v>
      </c>
      <c r="C47" s="48">
        <v>6</v>
      </c>
      <c r="D47" s="42" t="s">
        <v>49</v>
      </c>
      <c r="E47" s="49">
        <v>30</v>
      </c>
      <c r="F47" s="50" t="s">
        <v>32</v>
      </c>
      <c r="G47" s="51"/>
      <c r="H47" s="52"/>
      <c r="I47" s="53">
        <f t="shared" si="5"/>
        <v>0</v>
      </c>
      <c r="J47" s="52"/>
      <c r="K47" s="53">
        <f t="shared" si="4"/>
        <v>0</v>
      </c>
      <c r="L47" s="43"/>
    </row>
    <row r="48" spans="1:12" s="3" customFormat="1" x14ac:dyDescent="0.2">
      <c r="A48" s="46" t="s">
        <v>16</v>
      </c>
      <c r="B48" s="47">
        <v>50</v>
      </c>
      <c r="C48" s="48">
        <v>7</v>
      </c>
      <c r="D48" s="42" t="s">
        <v>50</v>
      </c>
      <c r="E48" s="49">
        <v>30</v>
      </c>
      <c r="F48" s="50" t="s">
        <v>32</v>
      </c>
      <c r="G48" s="51"/>
      <c r="H48" s="52"/>
      <c r="I48" s="53">
        <f t="shared" si="5"/>
        <v>0</v>
      </c>
      <c r="J48" s="52"/>
      <c r="K48" s="53">
        <f t="shared" si="4"/>
        <v>0</v>
      </c>
      <c r="L48" s="43"/>
    </row>
    <row r="49" spans="1:12" x14ac:dyDescent="0.2">
      <c r="A49" s="18" t="s">
        <v>16</v>
      </c>
      <c r="B49" s="19">
        <v>50</v>
      </c>
      <c r="C49" s="40">
        <v>8</v>
      </c>
      <c r="D49" s="21" t="s">
        <v>51</v>
      </c>
      <c r="E49" s="20">
        <v>4</v>
      </c>
      <c r="F49" s="22" t="s">
        <v>37</v>
      </c>
      <c r="G49" s="23"/>
      <c r="H49" s="36"/>
      <c r="I49" s="37">
        <f t="shared" si="5"/>
        <v>0</v>
      </c>
      <c r="J49" s="36"/>
      <c r="K49" s="37">
        <f t="shared" si="4"/>
        <v>0</v>
      </c>
      <c r="L49" s="24"/>
    </row>
    <row r="50" spans="1:12" x14ac:dyDescent="0.2">
      <c r="C50" s="17"/>
      <c r="D50" s="1"/>
      <c r="E50" s="1"/>
      <c r="F50" s="1"/>
      <c r="G50" s="1"/>
      <c r="H50" s="1"/>
      <c r="I50" s="26"/>
      <c r="J50" s="26"/>
      <c r="K50" s="26"/>
      <c r="L50" s="27"/>
    </row>
    <row r="51" spans="1:12" ht="15.75" x14ac:dyDescent="0.25">
      <c r="C51" s="39"/>
      <c r="D51" s="8" t="s">
        <v>52</v>
      </c>
      <c r="E51" s="7"/>
      <c r="F51" s="7"/>
      <c r="G51" s="35"/>
      <c r="H51" s="9"/>
      <c r="I51" s="10"/>
      <c r="J51" s="9"/>
      <c r="K51" s="10"/>
      <c r="L51" s="11"/>
    </row>
    <row r="52" spans="1:12" ht="36" x14ac:dyDescent="0.2">
      <c r="C52" s="13" t="s">
        <v>0</v>
      </c>
      <c r="D52" s="13" t="s">
        <v>1</v>
      </c>
      <c r="E52" s="14" t="s">
        <v>2</v>
      </c>
      <c r="F52" s="14" t="s">
        <v>4</v>
      </c>
      <c r="G52" s="13" t="s">
        <v>6</v>
      </c>
      <c r="H52" s="15" t="s">
        <v>7</v>
      </c>
      <c r="I52" s="15" t="s">
        <v>13</v>
      </c>
      <c r="J52" s="15" t="s">
        <v>8</v>
      </c>
      <c r="K52" s="15" t="s">
        <v>12</v>
      </c>
      <c r="L52" s="16"/>
    </row>
    <row r="53" spans="1:12" ht="51" x14ac:dyDescent="0.2">
      <c r="A53" s="18" t="s">
        <v>16</v>
      </c>
      <c r="B53" s="19">
        <v>70</v>
      </c>
      <c r="C53" s="40">
        <v>1</v>
      </c>
      <c r="D53" s="21" t="s">
        <v>53</v>
      </c>
      <c r="E53" s="20">
        <v>2</v>
      </c>
      <c r="F53" s="22" t="s">
        <v>38</v>
      </c>
      <c r="G53" s="23"/>
      <c r="H53" s="36"/>
      <c r="I53" s="37">
        <f>E53*H53</f>
        <v>0</v>
      </c>
      <c r="J53" s="36"/>
      <c r="K53" s="37">
        <f t="shared" ref="K53:K61" si="6">E53*J53</f>
        <v>0</v>
      </c>
      <c r="L53" s="24"/>
    </row>
    <row r="54" spans="1:12" x14ac:dyDescent="0.2">
      <c r="A54" s="18" t="s">
        <v>16</v>
      </c>
      <c r="B54" s="19">
        <v>70</v>
      </c>
      <c r="C54" s="40">
        <v>2</v>
      </c>
      <c r="D54" s="21" t="s">
        <v>54</v>
      </c>
      <c r="E54" s="20">
        <v>2</v>
      </c>
      <c r="F54" s="22" t="s">
        <v>18</v>
      </c>
      <c r="G54" s="23"/>
      <c r="H54" s="36"/>
      <c r="I54" s="37">
        <f t="shared" ref="I54:I61" si="7">E54*H54</f>
        <v>0</v>
      </c>
      <c r="J54" s="36"/>
      <c r="K54" s="37">
        <f t="shared" si="6"/>
        <v>0</v>
      </c>
      <c r="L54" s="24"/>
    </row>
    <row r="55" spans="1:12" x14ac:dyDescent="0.2">
      <c r="A55" s="18" t="s">
        <v>16</v>
      </c>
      <c r="B55" s="19">
        <v>70</v>
      </c>
      <c r="C55" s="40">
        <v>3</v>
      </c>
      <c r="D55" s="21" t="s">
        <v>55</v>
      </c>
      <c r="E55" s="20">
        <v>2</v>
      </c>
      <c r="F55" s="22" t="s">
        <v>18</v>
      </c>
      <c r="G55" s="23"/>
      <c r="H55" s="36"/>
      <c r="I55" s="37">
        <f t="shared" si="7"/>
        <v>0</v>
      </c>
      <c r="J55" s="36"/>
      <c r="K55" s="37">
        <f t="shared" si="6"/>
        <v>0</v>
      </c>
      <c r="L55" s="24"/>
    </row>
    <row r="56" spans="1:12" ht="25.5" x14ac:dyDescent="0.2">
      <c r="A56" s="18" t="s">
        <v>16</v>
      </c>
      <c r="B56" s="19">
        <v>70</v>
      </c>
      <c r="C56" s="40">
        <v>4</v>
      </c>
      <c r="D56" s="21" t="s">
        <v>56</v>
      </c>
      <c r="E56" s="20">
        <v>2</v>
      </c>
      <c r="F56" s="22" t="s">
        <v>18</v>
      </c>
      <c r="G56" s="23"/>
      <c r="H56" s="36"/>
      <c r="I56" s="37">
        <f t="shared" si="7"/>
        <v>0</v>
      </c>
      <c r="J56" s="36"/>
      <c r="K56" s="37">
        <f t="shared" si="6"/>
        <v>0</v>
      </c>
      <c r="L56" s="24"/>
    </row>
    <row r="57" spans="1:12" ht="25.5" x14ac:dyDescent="0.2">
      <c r="A57" s="18" t="s">
        <v>16</v>
      </c>
      <c r="B57" s="19">
        <v>70</v>
      </c>
      <c r="C57" s="40">
        <v>5</v>
      </c>
      <c r="D57" s="21" t="s">
        <v>57</v>
      </c>
      <c r="E57" s="20">
        <v>2</v>
      </c>
      <c r="F57" s="22" t="s">
        <v>18</v>
      </c>
      <c r="G57" s="23"/>
      <c r="H57" s="36"/>
      <c r="I57" s="37">
        <f t="shared" si="7"/>
        <v>0</v>
      </c>
      <c r="J57" s="36"/>
      <c r="K57" s="37">
        <f t="shared" si="6"/>
        <v>0</v>
      </c>
      <c r="L57" s="24"/>
    </row>
    <row r="58" spans="1:12" ht="25.5" x14ac:dyDescent="0.2">
      <c r="A58" s="18" t="s">
        <v>16</v>
      </c>
      <c r="B58" s="19">
        <v>70</v>
      </c>
      <c r="C58" s="40">
        <v>6</v>
      </c>
      <c r="D58" s="21" t="s">
        <v>58</v>
      </c>
      <c r="E58" s="20">
        <v>1</v>
      </c>
      <c r="F58" s="22" t="s">
        <v>18</v>
      </c>
      <c r="G58" s="23"/>
      <c r="H58" s="36"/>
      <c r="I58" s="37">
        <f t="shared" si="7"/>
        <v>0</v>
      </c>
      <c r="J58" s="36"/>
      <c r="K58" s="37">
        <f t="shared" si="6"/>
        <v>0</v>
      </c>
      <c r="L58" s="24"/>
    </row>
    <row r="59" spans="1:12" x14ac:dyDescent="0.2">
      <c r="A59" s="18" t="s">
        <v>16</v>
      </c>
      <c r="B59" s="19">
        <v>70</v>
      </c>
      <c r="C59" s="40">
        <v>7</v>
      </c>
      <c r="D59" s="21" t="s">
        <v>59</v>
      </c>
      <c r="E59" s="20">
        <v>2</v>
      </c>
      <c r="F59" s="22" t="s">
        <v>18</v>
      </c>
      <c r="G59" s="23"/>
      <c r="H59" s="36"/>
      <c r="I59" s="37">
        <f t="shared" si="7"/>
        <v>0</v>
      </c>
      <c r="J59" s="36"/>
      <c r="K59" s="37">
        <f t="shared" si="6"/>
        <v>0</v>
      </c>
      <c r="L59" s="24"/>
    </row>
    <row r="60" spans="1:12" x14ac:dyDescent="0.2">
      <c r="A60" s="18" t="s">
        <v>16</v>
      </c>
      <c r="B60" s="19">
        <v>70</v>
      </c>
      <c r="C60" s="40">
        <v>8</v>
      </c>
      <c r="D60" s="21" t="s">
        <v>48</v>
      </c>
      <c r="E60" s="20">
        <v>30</v>
      </c>
      <c r="F60" s="22" t="s">
        <v>32</v>
      </c>
      <c r="G60" s="23"/>
      <c r="H60" s="36"/>
      <c r="I60" s="37">
        <f t="shared" si="7"/>
        <v>0</v>
      </c>
      <c r="J60" s="36"/>
      <c r="K60" s="37">
        <f t="shared" si="6"/>
        <v>0</v>
      </c>
      <c r="L60" s="24"/>
    </row>
    <row r="61" spans="1:12" x14ac:dyDescent="0.2">
      <c r="A61" s="18" t="s">
        <v>16</v>
      </c>
      <c r="B61" s="19">
        <v>70</v>
      </c>
      <c r="C61" s="40">
        <v>9</v>
      </c>
      <c r="D61" s="21" t="s">
        <v>60</v>
      </c>
      <c r="E61" s="20">
        <v>2</v>
      </c>
      <c r="F61" s="22" t="s">
        <v>37</v>
      </c>
      <c r="G61" s="23"/>
      <c r="H61" s="36"/>
      <c r="I61" s="37">
        <f t="shared" si="7"/>
        <v>0</v>
      </c>
      <c r="J61" s="36"/>
      <c r="K61" s="37">
        <f t="shared" si="6"/>
        <v>0</v>
      </c>
      <c r="L61" s="24"/>
    </row>
    <row r="62" spans="1:12" x14ac:dyDescent="0.2">
      <c r="C62" s="17"/>
      <c r="D62" s="1"/>
      <c r="E62" s="1"/>
      <c r="F62" s="1"/>
      <c r="G62" s="1"/>
      <c r="H62" s="1"/>
      <c r="I62" s="26"/>
      <c r="J62" s="26"/>
      <c r="K62" s="26"/>
      <c r="L62" s="27"/>
    </row>
    <row r="63" spans="1:12" ht="15.75" x14ac:dyDescent="0.25">
      <c r="C63" s="39"/>
      <c r="D63" s="8" t="s">
        <v>61</v>
      </c>
      <c r="E63" s="7"/>
      <c r="F63" s="7"/>
      <c r="G63" s="35"/>
      <c r="H63" s="9"/>
      <c r="I63" s="10"/>
      <c r="J63" s="9"/>
      <c r="K63" s="10"/>
      <c r="L63" s="11"/>
    </row>
    <row r="64" spans="1:12" ht="36" x14ac:dyDescent="0.2">
      <c r="C64" s="13" t="s">
        <v>0</v>
      </c>
      <c r="D64" s="13" t="s">
        <v>1</v>
      </c>
      <c r="E64" s="14" t="s">
        <v>2</v>
      </c>
      <c r="F64" s="14" t="s">
        <v>4</v>
      </c>
      <c r="G64" s="13" t="s">
        <v>6</v>
      </c>
      <c r="H64" s="15" t="s">
        <v>7</v>
      </c>
      <c r="I64" s="15" t="s">
        <v>13</v>
      </c>
      <c r="J64" s="15" t="s">
        <v>8</v>
      </c>
      <c r="K64" s="15" t="s">
        <v>12</v>
      </c>
      <c r="L64" s="16"/>
    </row>
    <row r="65" spans="1:12" x14ac:dyDescent="0.2">
      <c r="A65" s="18" t="s">
        <v>16</v>
      </c>
      <c r="B65" s="19">
        <v>90</v>
      </c>
      <c r="C65" s="40">
        <v>1</v>
      </c>
      <c r="D65" s="21" t="s">
        <v>62</v>
      </c>
      <c r="E65" s="20">
        <v>40</v>
      </c>
      <c r="F65" s="22" t="s">
        <v>32</v>
      </c>
      <c r="G65" s="23"/>
      <c r="H65" s="36"/>
      <c r="I65" s="37">
        <f>E65*H65</f>
        <v>0</v>
      </c>
      <c r="J65" s="36"/>
      <c r="K65" s="37">
        <f t="shared" ref="K65:K71" si="8">E65*J65</f>
        <v>0</v>
      </c>
      <c r="L65" s="24"/>
    </row>
    <row r="66" spans="1:12" x14ac:dyDescent="0.2">
      <c r="A66" s="18" t="s">
        <v>16</v>
      </c>
      <c r="B66" s="19">
        <v>90</v>
      </c>
      <c r="C66" s="40">
        <v>2</v>
      </c>
      <c r="D66" s="21" t="s">
        <v>63</v>
      </c>
      <c r="E66" s="20">
        <v>50</v>
      </c>
      <c r="F66" s="22" t="s">
        <v>32</v>
      </c>
      <c r="G66" s="23"/>
      <c r="H66" s="36"/>
      <c r="I66" s="37">
        <f t="shared" ref="I66:I71" si="9">E66*H66</f>
        <v>0</v>
      </c>
      <c r="J66" s="36"/>
      <c r="K66" s="37">
        <f t="shared" si="8"/>
        <v>0</v>
      </c>
      <c r="L66" s="24"/>
    </row>
    <row r="67" spans="1:12" x14ac:dyDescent="0.2">
      <c r="A67" s="18" t="s">
        <v>16</v>
      </c>
      <c r="B67" s="19">
        <v>90</v>
      </c>
      <c r="C67" s="40">
        <v>3</v>
      </c>
      <c r="D67" s="21" t="s">
        <v>64</v>
      </c>
      <c r="E67" s="20">
        <v>90</v>
      </c>
      <c r="F67" s="22" t="s">
        <v>32</v>
      </c>
      <c r="G67" s="23"/>
      <c r="H67" s="36"/>
      <c r="I67" s="37">
        <f t="shared" si="9"/>
        <v>0</v>
      </c>
      <c r="J67" s="36"/>
      <c r="K67" s="37">
        <f t="shared" si="8"/>
        <v>0</v>
      </c>
      <c r="L67" s="24"/>
    </row>
    <row r="68" spans="1:12" x14ac:dyDescent="0.2">
      <c r="A68" s="18" t="s">
        <v>16</v>
      </c>
      <c r="B68" s="19">
        <v>90</v>
      </c>
      <c r="C68" s="40">
        <v>4</v>
      </c>
      <c r="D68" s="21" t="s">
        <v>65</v>
      </c>
      <c r="E68" s="20">
        <v>70</v>
      </c>
      <c r="F68" s="22" t="s">
        <v>32</v>
      </c>
      <c r="G68" s="23"/>
      <c r="H68" s="36"/>
      <c r="I68" s="37">
        <f t="shared" si="9"/>
        <v>0</v>
      </c>
      <c r="J68" s="36"/>
      <c r="K68" s="37">
        <f t="shared" si="8"/>
        <v>0</v>
      </c>
      <c r="L68" s="24"/>
    </row>
    <row r="69" spans="1:12" s="3" customFormat="1" x14ac:dyDescent="0.2">
      <c r="A69" s="46" t="s">
        <v>16</v>
      </c>
      <c r="B69" s="47">
        <v>90</v>
      </c>
      <c r="C69" s="48">
        <v>5</v>
      </c>
      <c r="D69" s="42" t="s">
        <v>66</v>
      </c>
      <c r="E69" s="49">
        <v>5</v>
      </c>
      <c r="F69" s="50" t="s">
        <v>18</v>
      </c>
      <c r="G69" s="51"/>
      <c r="H69" s="52"/>
      <c r="I69" s="53">
        <f t="shared" si="9"/>
        <v>0</v>
      </c>
      <c r="J69" s="52"/>
      <c r="K69" s="53">
        <f t="shared" si="8"/>
        <v>0</v>
      </c>
      <c r="L69" s="43"/>
    </row>
    <row r="70" spans="1:12" s="3" customFormat="1" ht="16.149999999999999" customHeight="1" x14ac:dyDescent="0.2">
      <c r="A70" s="46" t="s">
        <v>16</v>
      </c>
      <c r="B70" s="47">
        <v>90</v>
      </c>
      <c r="C70" s="48">
        <v>6</v>
      </c>
      <c r="D70" s="42" t="s">
        <v>80</v>
      </c>
      <c r="E70" s="49">
        <v>14</v>
      </c>
      <c r="F70" s="50" t="s">
        <v>37</v>
      </c>
      <c r="G70" s="51"/>
      <c r="H70" s="52"/>
      <c r="I70" s="53">
        <f t="shared" si="9"/>
        <v>0</v>
      </c>
      <c r="J70" s="52"/>
      <c r="K70" s="53">
        <f t="shared" si="8"/>
        <v>0</v>
      </c>
      <c r="L70" s="43"/>
    </row>
    <row r="71" spans="1:12" s="3" customFormat="1" ht="28.9" customHeight="1" x14ac:dyDescent="0.2">
      <c r="A71" s="54" t="s">
        <v>19</v>
      </c>
      <c r="B71" s="47">
        <v>100</v>
      </c>
      <c r="C71" s="48">
        <v>7</v>
      </c>
      <c r="D71" s="55" t="s">
        <v>81</v>
      </c>
      <c r="E71" s="49">
        <v>30</v>
      </c>
      <c r="F71" s="50" t="s">
        <v>67</v>
      </c>
      <c r="G71" s="56"/>
      <c r="H71" s="52"/>
      <c r="I71" s="53">
        <f t="shared" si="9"/>
        <v>0</v>
      </c>
      <c r="J71" s="52"/>
      <c r="K71" s="53">
        <f t="shared" si="8"/>
        <v>0</v>
      </c>
      <c r="L71" s="44"/>
    </row>
    <row r="72" spans="1:12" x14ac:dyDescent="0.2">
      <c r="C72" s="17"/>
      <c r="D72" s="1"/>
      <c r="E72" s="1"/>
      <c r="F72" s="1"/>
      <c r="G72" s="1"/>
      <c r="H72" s="1"/>
      <c r="I72" s="26"/>
      <c r="J72" s="26"/>
      <c r="K72" s="26"/>
      <c r="L72" s="27"/>
    </row>
    <row r="73" spans="1:12" ht="15.75" x14ac:dyDescent="0.25">
      <c r="C73" s="39"/>
      <c r="D73" s="8" t="s">
        <v>68</v>
      </c>
      <c r="E73" s="7"/>
      <c r="F73" s="7"/>
      <c r="G73" s="35"/>
      <c r="H73" s="9"/>
      <c r="I73" s="10"/>
      <c r="J73" s="9"/>
      <c r="K73" s="10"/>
      <c r="L73" s="11"/>
    </row>
    <row r="74" spans="1:12" ht="36" x14ac:dyDescent="0.2">
      <c r="C74" s="13" t="s">
        <v>0</v>
      </c>
      <c r="D74" s="13" t="s">
        <v>1</v>
      </c>
      <c r="E74" s="14" t="s">
        <v>2</v>
      </c>
      <c r="F74" s="14" t="s">
        <v>4</v>
      </c>
      <c r="G74" s="13" t="s">
        <v>6</v>
      </c>
      <c r="H74" s="15" t="s">
        <v>7</v>
      </c>
      <c r="I74" s="15" t="s">
        <v>13</v>
      </c>
      <c r="J74" s="15" t="s">
        <v>8</v>
      </c>
      <c r="K74" s="15" t="s">
        <v>12</v>
      </c>
      <c r="L74" s="16"/>
    </row>
    <row r="75" spans="1:12" x14ac:dyDescent="0.2">
      <c r="A75" s="18" t="s">
        <v>69</v>
      </c>
      <c r="B75" s="19">
        <v>110</v>
      </c>
      <c r="C75" s="40">
        <v>1</v>
      </c>
      <c r="D75" s="21" t="s">
        <v>70</v>
      </c>
      <c r="E75" s="20">
        <v>1</v>
      </c>
      <c r="F75" s="22" t="s">
        <v>38</v>
      </c>
      <c r="G75" s="23"/>
      <c r="H75" s="36"/>
      <c r="I75" s="37">
        <f>E75*H75</f>
        <v>0</v>
      </c>
      <c r="J75" s="36"/>
      <c r="K75" s="37">
        <f>E75*J75</f>
        <v>0</v>
      </c>
      <c r="L75" s="24"/>
    </row>
    <row r="76" spans="1:12" x14ac:dyDescent="0.2">
      <c r="A76" s="18" t="s">
        <v>69</v>
      </c>
      <c r="B76" s="19">
        <v>110</v>
      </c>
      <c r="C76" s="40">
        <v>2</v>
      </c>
      <c r="D76" s="21" t="s">
        <v>71</v>
      </c>
      <c r="E76" s="20">
        <v>1</v>
      </c>
      <c r="F76" s="22" t="s">
        <v>38</v>
      </c>
      <c r="G76" s="23"/>
      <c r="H76" s="36"/>
      <c r="I76" s="37">
        <f t="shared" ref="I76:I77" si="10">E76*H76</f>
        <v>0</v>
      </c>
      <c r="J76" s="36"/>
      <c r="K76" s="37">
        <f>E76*J76</f>
        <v>0</v>
      </c>
      <c r="L76" s="24"/>
    </row>
    <row r="77" spans="1:12" x14ac:dyDescent="0.2">
      <c r="A77" s="18" t="s">
        <v>69</v>
      </c>
      <c r="B77" s="19">
        <v>110</v>
      </c>
      <c r="C77" s="40">
        <v>3</v>
      </c>
      <c r="D77" s="21" t="s">
        <v>72</v>
      </c>
      <c r="E77" s="20">
        <v>1</v>
      </c>
      <c r="F77" s="22" t="s">
        <v>38</v>
      </c>
      <c r="G77" s="23"/>
      <c r="H77" s="36"/>
      <c r="I77" s="37">
        <f t="shared" si="10"/>
        <v>0</v>
      </c>
      <c r="J77" s="36"/>
      <c r="K77" s="37">
        <f>E77*J77</f>
        <v>0</v>
      </c>
      <c r="L77" s="24"/>
    </row>
    <row r="78" spans="1:12" x14ac:dyDescent="0.2">
      <c r="C78" s="17"/>
      <c r="D78" s="1"/>
      <c r="E78" s="1"/>
      <c r="F78" s="1"/>
      <c r="G78" s="1"/>
      <c r="H78" s="1"/>
      <c r="I78" s="26"/>
      <c r="J78" s="26"/>
      <c r="K78" s="26"/>
      <c r="L78" s="27"/>
    </row>
    <row r="79" spans="1:12" x14ac:dyDescent="0.2">
      <c r="C79" s="17"/>
      <c r="D79" s="1"/>
      <c r="E79" s="1"/>
      <c r="F79" s="1"/>
      <c r="G79" s="1"/>
      <c r="H79" s="1"/>
      <c r="I79" s="26"/>
      <c r="J79" s="26"/>
      <c r="K79" s="26"/>
      <c r="L79" s="27"/>
    </row>
    <row r="80" spans="1:12" x14ac:dyDescent="0.2">
      <c r="C80" s="17"/>
      <c r="D80" s="1"/>
      <c r="E80" s="1"/>
      <c r="F80" s="1"/>
      <c r="G80" s="26" t="s">
        <v>9</v>
      </c>
      <c r="H80" s="1"/>
      <c r="I80" s="26" t="s">
        <v>10</v>
      </c>
      <c r="J80" s="26"/>
      <c r="K80" s="26" t="s">
        <v>14</v>
      </c>
      <c r="L80" s="27"/>
    </row>
    <row r="81" spans="1:12" ht="15.75" x14ac:dyDescent="0.25">
      <c r="C81" s="17"/>
      <c r="D81" s="25" t="s">
        <v>11</v>
      </c>
      <c r="E81" s="1"/>
      <c r="F81" s="58">
        <f>I71+I70+I69+I68+I67+I66+I61+I60+I59+I58+I57+I56+I55+I54+I53+I49+I48+I47+I46+I45+I44+I43+I42+I38+I37+I36+I35+I34+I33+I32+I31+I30+I29+I25+I24+I23+I22+I21+I20+I19+I18+I17+I16+I15+I14+I13+I12+I11+I10+I9+I8+I7+I6+I65</f>
        <v>0</v>
      </c>
      <c r="G81" s="59"/>
      <c r="H81" s="62">
        <f>K71+K70+K69+K68+K67+K66+K65+K61+K60+K59+K58+K57+K56+K55+K54+K53+K49+K48+K47+K46+K45+K44+K43+K42+K38+K37+K36+K35+K34+K33+K32+K31+K30+K29+K25+K24+K23+K22+K21+K20+K19+K18+K17+K16+K15+K14+K13+K12+K11+K10+K9+K8+K7+K6</f>
        <v>0</v>
      </c>
      <c r="I81" s="63"/>
      <c r="J81" s="58">
        <f>I75+I76+I77+K75+K76+K77</f>
        <v>0</v>
      </c>
      <c r="K81" s="59"/>
      <c r="L81" s="28"/>
    </row>
    <row r="82" spans="1:12" x14ac:dyDescent="0.2">
      <c r="C82" s="17"/>
      <c r="D82" s="1"/>
      <c r="E82" s="1"/>
      <c r="F82" s="1"/>
      <c r="G82" s="30"/>
      <c r="H82" s="1"/>
      <c r="I82" s="1"/>
      <c r="J82" s="1"/>
      <c r="K82" s="1"/>
      <c r="L82" s="29"/>
    </row>
    <row r="83" spans="1:12" ht="15.75" x14ac:dyDescent="0.25">
      <c r="D83" s="25" t="s">
        <v>3</v>
      </c>
      <c r="G83" s="31"/>
      <c r="H83" s="31"/>
      <c r="I83" s="12"/>
      <c r="J83" s="58">
        <f>F81+H81+J81</f>
        <v>0</v>
      </c>
      <c r="K83" s="59"/>
      <c r="L83" s="28"/>
    </row>
    <row r="84" spans="1:12" ht="15" x14ac:dyDescent="0.25">
      <c r="A84" s="32">
        <v>21</v>
      </c>
      <c r="B84" s="32"/>
      <c r="D84" s="25" t="s">
        <v>73</v>
      </c>
      <c r="F84" s="41"/>
      <c r="G84" s="31"/>
      <c r="H84" s="31"/>
      <c r="I84" s="33"/>
      <c r="J84" s="60">
        <f>( J83 * A84) /100</f>
        <v>0</v>
      </c>
      <c r="K84" s="59"/>
      <c r="L84" s="34"/>
    </row>
    <row r="85" spans="1:12" ht="15.75" x14ac:dyDescent="0.25">
      <c r="D85" s="25" t="s">
        <v>5</v>
      </c>
      <c r="G85" s="31"/>
      <c r="H85" s="30"/>
      <c r="I85" s="12"/>
      <c r="J85" s="58">
        <f>ROUND((J83+J84),0)</f>
        <v>0</v>
      </c>
      <c r="K85" s="59"/>
      <c r="L85" s="28"/>
    </row>
  </sheetData>
  <sheetProtection algorithmName="SHA-512" hashValue="YbpM1n4BzRaF8VNlxWu6GCaZQAj8FMJzn0JkZkQxuW4wCIm751kic3BIjuchNd/z6g1r/88ZNuVCoxKxUzEXCA==" saltValue="UAxdp8UaQuysztI+svuXQw==" spinCount="100000" sheet="1" objects="1" scenarios="1"/>
  <mergeCells count="8">
    <mergeCell ref="J83:K83"/>
    <mergeCell ref="J84:K84"/>
    <mergeCell ref="J85:K85"/>
    <mergeCell ref="C1:K1"/>
    <mergeCell ref="F81:G81"/>
    <mergeCell ref="H81:I81"/>
    <mergeCell ref="J81:K81"/>
    <mergeCell ref="D2:K2"/>
  </mergeCells>
  <phoneticPr fontId="0" type="noConversion"/>
  <hyperlinks>
    <hyperlink ref="A71" r:id="rId1" display="#@local typ = ClientSession:LookupFields(&quot;rozpocty_rkap&quot;, &quot;idrozp;idkap&quot;, {DSI:FieldByName(&quot;idrozp&quot;), DSI:FieldByName(&quot;idkap&quot;)}, &quot;typ&quot;) if typ == &quot;ostat&quot; then return &quot;abcdVRN&quot; else return &quot;abcdPRACE&quot; end"/>
  </hyperlinks>
  <printOptions horizontalCentered="1"/>
  <pageMargins left="0.39" right="0.23" top="0.46" bottom="0.71" header="0.39" footer="0.47"/>
  <pageSetup paperSize="9" scale="60" fitToHeight="3" orientation="portrait" horizontalDpi="4294967292" r:id="rId2"/>
  <headerFooter alignWithMargins="0"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Obchodní nabídka s DPH</dc:title>
  <dc:creator>MichalHolub</dc:creator>
  <cp:lastModifiedBy>Topič Petr</cp:lastModifiedBy>
  <cp:lastPrinted>2019-08-12T07:36:55Z</cp:lastPrinted>
  <dcterms:created xsi:type="dcterms:W3CDTF">1998-09-16T08:22:29Z</dcterms:created>
  <dcterms:modified xsi:type="dcterms:W3CDTF">2019-09-23T10:04:01Z</dcterms:modified>
</cp:coreProperties>
</file>