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3065" activeTab="1"/>
  </bookViews>
  <sheets>
    <sheet name="Titulní list" sheetId="2" r:id="rId1"/>
    <sheet name="Položkový slepý rozpočet" sheetId="1" r:id="rId2"/>
  </sheets>
  <definedNames>
    <definedName name="__8a" hidden="1">#REF!</definedName>
    <definedName name="__8b" hidden="1">#REF!</definedName>
    <definedName name="Cervinka" hidden="1">#REF!</definedName>
    <definedName name="fond">#REF!</definedName>
    <definedName name="MaR_Cervinka" hidden="1">#REF!</definedName>
    <definedName name="UNI_AA_VERSION" hidden="1">"322.1.0"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  <definedName name="X">#REF!</definedName>
    <definedName name="zs">#REF!</definedName>
  </definedNames>
  <calcPr calcId="152511"/>
</workbook>
</file>

<file path=xl/sharedStrings.xml><?xml version="1.0" encoding="utf-8"?>
<sst xmlns="http://schemas.openxmlformats.org/spreadsheetml/2006/main" count="266" uniqueCount="188">
  <si>
    <t>Jednotka</t>
  </si>
  <si>
    <t>.</t>
  </si>
  <si>
    <t>m</t>
  </si>
  <si>
    <t>t</t>
  </si>
  <si>
    <t>Jednotková cena</t>
  </si>
  <si>
    <t>Celková cena</t>
  </si>
  <si>
    <t>Kód položky</t>
  </si>
  <si>
    <t>784 Malby</t>
  </si>
  <si>
    <t>Popis</t>
  </si>
  <si>
    <t>34111036.PKB</t>
  </si>
  <si>
    <t>CYKY-J 3x2,5</t>
  </si>
  <si>
    <t>34111030.PKB</t>
  </si>
  <si>
    <t>CYKY-J 3x1,5</t>
  </si>
  <si>
    <t>34109515</t>
  </si>
  <si>
    <t>CYKY O 3x1,5</t>
  </si>
  <si>
    <t>34571350</t>
  </si>
  <si>
    <t>trubka elektroinstalační ohebná dvouplášťová korugovaná D 32/40 mm, HDPE+LDPE</t>
  </si>
  <si>
    <t>34571355</t>
  </si>
  <si>
    <t>trubka elektroinstalační ohebná dvouplášťová korugovaná D 94/110 mm, HDPE+LDPE</t>
  </si>
  <si>
    <t>34571352</t>
  </si>
  <si>
    <t>trubka elektroinstalační ohebná dvouplášťová korugovaná D 52/63 mm, HDPE+LDPE</t>
  </si>
  <si>
    <t>34555123</t>
  </si>
  <si>
    <t>zásuvka 2násobná 16A bílá, slonová kost</t>
  </si>
  <si>
    <t>kus</t>
  </si>
  <si>
    <t>34551485</t>
  </si>
  <si>
    <t>zásuvka krytá pro vlhké prostředí 5518-3929 S šedá 1x DIN.IP44</t>
  </si>
  <si>
    <t>34535713</t>
  </si>
  <si>
    <t>přepínač křížový řazení 7 10A bílý, slonová kost</t>
  </si>
  <si>
    <t>34535793</t>
  </si>
  <si>
    <t>přepínač střídavý dvojitý 10A 3553-52289</t>
  </si>
  <si>
    <t>34535799</t>
  </si>
  <si>
    <t>ovladač zapínací tlačítkový 10A 3553-80289 velkoplošný</t>
  </si>
  <si>
    <t>34535515</t>
  </si>
  <si>
    <t>spínač jednopólový 10A bílý, slonová kost</t>
  </si>
  <si>
    <t>34535623</t>
  </si>
  <si>
    <t>přepínač sériový 10A 3553-05289 velkoplošný</t>
  </si>
  <si>
    <t>34535555</t>
  </si>
  <si>
    <t>přepínač střídavý řazení 6 10A bílý, slonová kost</t>
  </si>
  <si>
    <t>34562255</t>
  </si>
  <si>
    <t>WAGO Svorka</t>
  </si>
  <si>
    <t>Krabice hluboká průměr72 x 60</t>
  </si>
  <si>
    <t>množství celkem</t>
  </si>
  <si>
    <t>svítidlo interiérové přisazené s modulem LED 2400 lm, spektrum 840, a nouzovým modulem 1 hod.</t>
  </si>
  <si>
    <t>Dodávky</t>
  </si>
  <si>
    <t>741110052</t>
  </si>
  <si>
    <t>Montáž trubek elektroinstalačních s nasunutím nebo našroubováním do krabic plastových ohebných, uložených volně, vnější Ø přes 23 do 35 mm</t>
  </si>
  <si>
    <t>741110053</t>
  </si>
  <si>
    <t>Montáž trubek elektroinstalačních s nasunutím nebo našroubováním do krabic plastových ohebných, uložených volně, vnější Ø přes 35 mm</t>
  </si>
  <si>
    <t>741112001</t>
  </si>
  <si>
    <t>Montáž krabic elektroinstalačních bez napojení na trubky a lišty, demontáže a montáže víčka a přístroje protahovacích nebo odbočných zapuštěných plastových kruhových</t>
  </si>
  <si>
    <t>741120001</t>
  </si>
  <si>
    <t>Montáž vodičů izolovaných měděných bez ukončení uložených pod omítku plných a laněných (CY), průřezu žíly 0,35 až 6 mm2</t>
  </si>
  <si>
    <t>741130001</t>
  </si>
  <si>
    <t>Ukončení vodičů izolovaných s označením a zapojením v rozváděči nebo na přístroji, průřezu žíly do 2,5 mm2</t>
  </si>
  <si>
    <t>741210002</t>
  </si>
  <si>
    <t>Montáž rozvodnic oceloplechových nebo plastových bez zapojení vodičů běžných, hmotnosti do 50 kg</t>
  </si>
  <si>
    <t>741310002</t>
  </si>
  <si>
    <t>Montáž spínačů jedno nebo dvoupólových nástěnných se zapojením vodičů, pro prostředí normální vypínačů, řazení 1-jednopólových s plynulou regulací intenzity osvětlení</t>
  </si>
  <si>
    <t>741310021</t>
  </si>
  <si>
    <t>Montáž spínačů jedno nebo dvoupólových nástěnných se zapojením vodičů, pro prostředí normální přepínačů, řazení 5-sériových</t>
  </si>
  <si>
    <t>741310022</t>
  </si>
  <si>
    <t>Montáž spínačů jedno nebo dvoupólových nástěnných se zapojením vodičů, pro prostředí normální přepínačů, řazení 6-střídavých</t>
  </si>
  <si>
    <t>741310024</t>
  </si>
  <si>
    <t>Montáž spínačů jedno nebo dvoupólových nástěnných se zapojením vodičů, pro prostředí normální přepínačů, řazení 6+6 dvojitých střídavých</t>
  </si>
  <si>
    <t>741310025</t>
  </si>
  <si>
    <t>Montáž spínačů jedno nebo dvoupólových nástěnných se zapojením vodičů, pro prostředí normální přepínačů, řazení 7-křížových</t>
  </si>
  <si>
    <t>741310112</t>
  </si>
  <si>
    <t>Montáž spínačů jedno nebo dvoupólových polozapuštěných nebo zapuštěných se zapojením vodičů bezšroubové připojení ovladačů, řazení 1/0-tlačítkových zapínacích</t>
  </si>
  <si>
    <t>741310201</t>
  </si>
  <si>
    <t>Montáž spínačů jedno nebo dvoupólových polozapuštěných nebo zapuštěných se zapojením vodičů šroubové připojení, pro prostředí normální vypínačů, řazení 1-jednopólových</t>
  </si>
  <si>
    <t>741313003</t>
  </si>
  <si>
    <t>Montáž zásuvek domovních se zapojením vodičů bezšroubové připojení polozapuštěných nebo zapuštěných 10/16 A, provedení 2x (2P + PE) dvojnásobná</t>
  </si>
  <si>
    <t>741372012</t>
  </si>
  <si>
    <t>Montáž svítidel LED se zapojením vodičů bytových nebo společenských místností přisazených nástěnných reflektorových bez pohybového čidla</t>
  </si>
  <si>
    <t>741372013</t>
  </si>
  <si>
    <t>Montáž svítidel LED se zapojením vodičů bytových nebo společenských místností přisazených nástěnných reflektorových s pohybovým čidlem</t>
  </si>
  <si>
    <t>220260353</t>
  </si>
  <si>
    <t>Montáž skříně zasekáním včetně vyměření místa zasekáním, vysekání zdi pro skříň, vysekání přívodního kanálku pod skříní pro kabel, osazení skříně, zajištění a zacihlování, začištění omítky a přizpůsobení barvě, vyčištění skříně, natření, očíslování do cih</t>
  </si>
  <si>
    <t>460510105</t>
  </si>
  <si>
    <t>Kabelové prostupy, kanály a multikanály  kabelové prostupy pod koleje do pískového lože, včetně zatažení protahovacího lana, vnitřního průměru přes 10 do 15 cm</t>
  </si>
  <si>
    <t>460510106</t>
  </si>
  <si>
    <t>Kabelové prostupy, kanály a multikanály  kabelové prostupy pod koleje do pískového lože, včetně zatažení protahovacího lana, vnitřního průměru přes 15 do 20 cm</t>
  </si>
  <si>
    <t>460680582</t>
  </si>
  <si>
    <t>Prorážení otvorů a ostatní bourací práce  vysekání rýh pro montáž trubek a kabelů v cihelných zdech hloubky do 3 cm a šířky přes 3 do 5 cm</t>
  </si>
  <si>
    <t>460680584</t>
  </si>
  <si>
    <t>Prorážení otvorů a ostatní bourací práce  vysekání rýh pro montáž trubek a kabelů v cihelných zdech hloubky do 3 cm a šířky přes 7 do 10 cm</t>
  </si>
  <si>
    <t>460680585</t>
  </si>
  <si>
    <t>Prorážení otvorů a ostatní bourací práce  vysekání rýh pro montáž trubek a kabelů v cihelných zdech hloubky do 3 cm a šířky přes 10 do 15 cm</t>
  </si>
  <si>
    <t>460710003</t>
  </si>
  <si>
    <t>Vyplnění rýh a otvorů  vyplnění a omítnutí rýh ve stropech hloubky do 3 cm a šířky přes 5 do 7 cm</t>
  </si>
  <si>
    <t>460710032</t>
  </si>
  <si>
    <t>Vyplnění rýh a otvorů  vyplnění a omítnutí rýh ve stěnách hloubky do 3 cm a šířky přes 3 do 5 cm</t>
  </si>
  <si>
    <t>460710034</t>
  </si>
  <si>
    <t>Vyplnění rýh a otvorů  vyplnění a omítnutí rýh ve stěnách hloubky do 3 cm a šířky přes 7 do 10 cm</t>
  </si>
  <si>
    <t>460710035</t>
  </si>
  <si>
    <t>Vyplnění rýh a otvorů  vyplnění a omítnutí rýh ve stěnách hloubky do 3 cm a šířky přes 10 do 15 cm</t>
  </si>
  <si>
    <t>0041Stavební a inženýrské objekty - dodávky a stavební práce</t>
  </si>
  <si>
    <t>997 Presun sutě</t>
  </si>
  <si>
    <t>741 Montáže</t>
  </si>
  <si>
    <t>46-M Stavební práce při extr. montážních pracích</t>
  </si>
  <si>
    <t>997013501</t>
  </si>
  <si>
    <t>Odvoz suti a vybouraných hmot na skládku nebo meziskládku  se složením, na vzdálenost do 1 km</t>
  </si>
  <si>
    <t>997013509</t>
  </si>
  <si>
    <t>Odvoz suti a vybouraných hmot na skládku nebo meziskládku  se složením, na vzdálenost Příplatek k ceně za každý další i započatý 1 km přes 1 km</t>
  </si>
  <si>
    <t>021 Elektro Silnoproud</t>
  </si>
  <si>
    <t>S: Stavba</t>
  </si>
  <si>
    <t>SO_01: Stavební objekt 01</t>
  </si>
  <si>
    <t>X1</t>
  </si>
  <si>
    <t>Sondy do stropu včetnš oprav maltou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</si>
  <si>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</si>
  <si>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</si>
  <si>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</si>
  <si>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</si>
  <si>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m2</t>
  </si>
  <si>
    <t>009: Ostatní konstrukce a práce</t>
  </si>
  <si>
    <t>099: Přesun hmot HSV</t>
  </si>
  <si>
    <t>998011002</t>
  </si>
  <si>
    <t>Přesun hmot pro budovy zděné v do 12 m</t>
  </si>
  <si>
    <t>763 Konstrukce montované</t>
  </si>
  <si>
    <t>763131511</t>
  </si>
  <si>
    <t>SDK podhled deska 1xA 12,5 bez TI jednovrstvá spodní kce profil CD+UD</t>
  </si>
  <si>
    <t>998763302</t>
  </si>
  <si>
    <t>Přesun hmot tonážní pro sádrokartonové konstrukce v objektech v do 12 m</t>
  </si>
  <si>
    <t>784121003</t>
  </si>
  <si>
    <t>Oškrabání malby v mísnostech výšky do 5,00 m</t>
  </si>
  <si>
    <t>784453632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</si>
  <si>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</si>
  <si>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</si>
  <si>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</si>
  <si>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</si>
  <si>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</si>
  <si>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</si>
  <si>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</si>
  <si>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</si>
  <si>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</si>
  <si>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</si>
  <si>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</si>
  <si>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</si>
  <si>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X0</t>
  </si>
  <si>
    <t>Rekonstrukce elektroinstalace MS U Santosky 178_1</t>
  </si>
  <si>
    <t>LED, Interiérové, stropní, přisazené, IP54, 1x58W, 7280lm, Ra85, 40000K (označení D)</t>
  </si>
  <si>
    <t>LED, Interiérové, stropní, přisazené, IP54, 1x42W, 5210lm, Ra85, 4000K (označení E)</t>
  </si>
  <si>
    <t>LED, Interiérové, stropní, přisazené, IP54, s mikrovlným pohybovým čidlem, 1x58W, 7280lm, Ra85, 4000K (označení F)</t>
  </si>
  <si>
    <t>LED, Interiérové kruhové, stropní, přisazené, IP54, 1x27W, 2930lm, Ra85, 4000K (označení G)</t>
  </si>
  <si>
    <t>LED, Interiérové, stropní, přisazené, IP54, 1x42W, 5210lm, Ra85, 4000K, DALI regulace stmívání (označení H)</t>
  </si>
  <si>
    <t>Chránič s proudovou ochranou FRBmM-B10/1N/003, In(A)=10, Idn(A)=0,03, Char=B</t>
  </si>
  <si>
    <t>Chránič s proudovou ochranou FRBmM-B16/1N/003, In(A)=10, Idn(A)=0,03, Char=B</t>
  </si>
  <si>
    <t>X14</t>
  </si>
  <si>
    <t>X15</t>
  </si>
  <si>
    <t>Rozvaděč R 1.1 - Komplet</t>
  </si>
  <si>
    <t>Rozvaděč R 1.1.2 - Komplet</t>
  </si>
  <si>
    <t>Rozvaděč R 1.2 - Komplet</t>
  </si>
  <si>
    <t>Rozvaděč R 1.3 - Komplet</t>
  </si>
  <si>
    <t>Rozvaděč R 1.1.2.1 - Komplet</t>
  </si>
  <si>
    <t>Rozvaděč R 1 - Komplet</t>
  </si>
  <si>
    <t>REKAPITULACE</t>
  </si>
  <si>
    <t>Celkem bez DPH (Kč)</t>
  </si>
  <si>
    <t>X16</t>
  </si>
  <si>
    <t>Protipožární materiál pro požární systémy El 45min</t>
  </si>
  <si>
    <t>741920032</t>
  </si>
  <si>
    <t>Montáž se zhotovením přepážka - ucpávka v kabelovém kanálu neprůchozím</t>
  </si>
  <si>
    <t>741920033</t>
  </si>
  <si>
    <t>Montáž se zhotovením přepážka - ucpávka ve stropním průchodu</t>
  </si>
  <si>
    <t>741311875</t>
  </si>
  <si>
    <t>Demontáž spínačů zapuštěných normálních do 10 A šroubových bez zachování funkčnosti do 4 svorek</t>
  </si>
  <si>
    <t>741315823</t>
  </si>
  <si>
    <t>Demontáž zásuvek domovních normálních do 16A zapuštěných šroubových bezzachování funkčnosti 2P+PE</t>
  </si>
  <si>
    <t>741371823</t>
  </si>
  <si>
    <t>Demontáž osvětlovacího modulového systému zářivkového délky přes 1100 mm bez zachováním funkčnosti</t>
  </si>
  <si>
    <t>741371863</t>
  </si>
  <si>
    <t>Demontáž svítidla bytového se standardní paticí zavěšeného do 0,36 m2 bez zachováním funkčnosti</t>
  </si>
  <si>
    <t>Položkový slepý rozpočet</t>
  </si>
  <si>
    <t>Malby tekuté disperzní bílé otěruvzdorné dvojnásobné s penetrací místnost v do 5 m</t>
  </si>
  <si>
    <t>DPH</t>
  </si>
  <si>
    <t>Celková cena bez DPH</t>
  </si>
  <si>
    <t>Celková cena vč. DPH</t>
  </si>
  <si>
    <t>X17</t>
  </si>
  <si>
    <t xml:space="preserve">Dodávka ZPD- zejména:Protokol o měření intenzity osvětlení, výchozí revizní zpráva, dokumentace skutečného provedení.  </t>
  </si>
  <si>
    <t>sada</t>
  </si>
  <si>
    <t>Vedlejší rozpočtové náklady</t>
  </si>
  <si>
    <t>Příprava staveniště</t>
  </si>
  <si>
    <t>Kč</t>
  </si>
  <si>
    <t>Zařízení staveniště, vč. veškerého vybavení, zabezpečení</t>
  </si>
  <si>
    <t>Ostatní inženýrská činnost</t>
  </si>
  <si>
    <t>Kompletační a koordinační činnost</t>
  </si>
  <si>
    <t>kpl</t>
  </si>
  <si>
    <t xml:space="preserve">Stěhování nábytku z důvodu stavební prací a stěhování zpět </t>
  </si>
  <si>
    <t xml:space="preserve">Zakrývání nábytku a podlah z důvodu stavebních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</si>
</sst>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rgb="FFFFC000"/>
      <name val="Arial CE"/>
      <family val="2"/>
    </font>
    <font>
      <b/>
      <sz val="8"/>
      <color theme="0"/>
      <name val="Arial CE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sz val="8"/>
      <name val="Tahoma"/>
      <family val="2"/>
    </font>
    <font>
      <b/>
      <i/>
      <sz val="8"/>
      <name val="Arial CE"/>
      <family val="2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indexed="48"/>
      <name val="Arial CE"/>
      <family val="2"/>
    </font>
    <font>
      <sz val="8"/>
      <color theme="1"/>
      <name val="Arial"/>
      <family val="2"/>
    </font>
    <font>
      <b/>
      <sz val="8"/>
      <color rgb="FF000000"/>
      <name val="Tahoma"/>
      <family val="2"/>
    </font>
    <font>
      <sz val="8.25"/>
      <name val="Tahoma"/>
      <family val="2"/>
    </font>
    <font>
      <b/>
      <sz val="12"/>
      <color rgb="FFFFC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6">
    <xf numFmtId="0" fontId="0" fillId="0" borderId="0" xfId="0"/>
    <xf numFmtId="1" fontId="4" fillId="0" borderId="1" xfId="20" applyNumberFormat="1" applyFont="1" applyBorder="1" applyAlignment="1">
      <alignment horizontal="center" vertical="center"/>
      <protection/>
    </xf>
    <xf numFmtId="3" fontId="3" fillId="0" borderId="2" xfId="20" applyNumberFormat="1" applyFont="1" applyBorder="1" applyAlignment="1">
      <alignment horizontal="center" vertical="center" wrapText="1"/>
      <protection/>
    </xf>
    <xf numFmtId="1" fontId="4" fillId="0" borderId="3" xfId="20" applyNumberFormat="1" applyFont="1" applyBorder="1" applyAlignment="1">
      <alignment horizontal="center" vertical="center"/>
      <protection/>
    </xf>
    <xf numFmtId="1" fontId="4" fillId="0" borderId="0" xfId="20" applyNumberFormat="1" applyFont="1" applyBorder="1" applyAlignment="1">
      <alignment horizontal="center" vertical="center"/>
      <protection/>
    </xf>
    <xf numFmtId="1" fontId="4" fillId="0" borderId="4" xfId="20" applyNumberFormat="1" applyFont="1" applyBorder="1" applyAlignment="1">
      <alignment horizontal="center" vertical="center"/>
      <protection/>
    </xf>
    <xf numFmtId="1" fontId="4" fillId="0" borderId="5" xfId="20" applyNumberFormat="1" applyFont="1" applyBorder="1" applyAlignment="1">
      <alignment horizontal="center" vertical="center"/>
      <protection/>
    </xf>
    <xf numFmtId="1" fontId="4" fillId="0" borderId="6" xfId="20" applyNumberFormat="1" applyFont="1" applyBorder="1" applyAlignment="1">
      <alignment horizontal="center" vertical="center"/>
      <protection/>
    </xf>
    <xf numFmtId="1" fontId="4" fillId="0" borderId="7" xfId="20" applyNumberFormat="1" applyFont="1" applyBorder="1" applyAlignment="1">
      <alignment horizontal="center" vertical="center"/>
      <protection/>
    </xf>
    <xf numFmtId="1" fontId="4" fillId="0" borderId="8" xfId="20" applyNumberFormat="1" applyFont="1" applyBorder="1" applyAlignment="1">
      <alignment horizontal="center" vertical="center"/>
      <protection/>
    </xf>
    <xf numFmtId="1" fontId="4" fillId="0" borderId="9" xfId="20" applyNumberFormat="1" applyFont="1" applyBorder="1" applyAlignment="1">
      <alignment horizontal="left" vertical="center"/>
      <protection/>
    </xf>
    <xf numFmtId="0" fontId="4" fillId="2" borderId="9" xfId="20" applyFont="1" applyFill="1" applyBorder="1" applyAlignment="1">
      <alignment vertical="center" wrapText="1" readingOrder="1"/>
      <protection/>
    </xf>
    <xf numFmtId="1" fontId="4" fillId="0" borderId="10" xfId="20" applyNumberFormat="1" applyFont="1" applyBorder="1" applyAlignment="1">
      <alignment horizontal="center" vertical="center"/>
      <protection/>
    </xf>
    <xf numFmtId="1" fontId="4" fillId="0" borderId="11" xfId="20" applyNumberFormat="1" applyFont="1" applyBorder="1" applyAlignment="1">
      <alignment horizontal="center" vertical="center"/>
      <protection/>
    </xf>
    <xf numFmtId="1" fontId="4" fillId="0" borderId="12" xfId="20" applyNumberFormat="1" applyFont="1" applyBorder="1" applyAlignment="1">
      <alignment horizontal="center" vertical="center"/>
      <protection/>
    </xf>
    <xf numFmtId="3" fontId="3" fillId="0" borderId="13" xfId="20" applyNumberFormat="1" applyFont="1" applyBorder="1" applyAlignment="1">
      <alignment horizontal="center" vertical="center" wrapText="1"/>
      <protection/>
    </xf>
    <xf numFmtId="0" fontId="8" fillId="0" borderId="0" xfId="23" applyNumberFormat="1" applyFont="1" applyFill="1" applyAlignment="1" applyProtection="1">
      <alignment horizontal="left" wrapText="1"/>
      <protection locked="0"/>
    </xf>
    <xf numFmtId="1" fontId="4" fillId="2" borderId="6" xfId="20" applyNumberFormat="1" applyFont="1" applyFill="1" applyBorder="1" applyAlignment="1">
      <alignment horizontal="center" vertical="center"/>
      <protection/>
    </xf>
    <xf numFmtId="1" fontId="4" fillId="2" borderId="10" xfId="20" applyNumberFormat="1" applyFont="1" applyFill="1" applyBorder="1" applyAlignment="1">
      <alignment horizontal="center" vertical="center"/>
      <protection/>
    </xf>
    <xf numFmtId="1" fontId="4" fillId="0" borderId="14" xfId="20" applyNumberFormat="1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vertical="center" wrapText="1"/>
      <protection/>
    </xf>
    <xf numFmtId="3" fontId="4" fillId="0" borderId="0" xfId="20" applyNumberFormat="1" applyFont="1" applyAlignment="1">
      <alignment vertical="center"/>
      <protection/>
    </xf>
    <xf numFmtId="164" fontId="4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3" borderId="0" xfId="20" applyFont="1" applyFill="1" applyAlignment="1">
      <alignment horizontal="left" vertical="center"/>
      <protection/>
    </xf>
    <xf numFmtId="0" fontId="5" fillId="3" borderId="0" xfId="20" applyFont="1" applyFill="1" applyAlignment="1">
      <alignment horizontal="center" vertical="center" wrapText="1"/>
      <protection/>
    </xf>
    <xf numFmtId="3" fontId="5" fillId="3" borderId="0" xfId="20" applyNumberFormat="1" applyFont="1" applyFill="1" applyAlignment="1">
      <alignment horizontal="center" vertical="center"/>
      <protection/>
    </xf>
    <xf numFmtId="0" fontId="3" fillId="0" borderId="2" xfId="20" applyFont="1" applyBorder="1" applyAlignment="1">
      <alignment vertic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164" fontId="4" fillId="0" borderId="0" xfId="20" applyNumberFormat="1" applyFont="1" applyBorder="1" applyAlignment="1">
      <alignment vertical="center" wrapText="1"/>
      <protection/>
    </xf>
    <xf numFmtId="3" fontId="4" fillId="0" borderId="0" xfId="20" applyNumberFormat="1" applyFont="1" applyAlignment="1">
      <alignment vertical="center" wrapText="1"/>
      <protection/>
    </xf>
    <xf numFmtId="0" fontId="6" fillId="3" borderId="15" xfId="20" applyFont="1" applyFill="1" applyBorder="1" applyAlignment="1">
      <alignment horizontal="left" vertical="center" wrapText="1"/>
      <protection/>
    </xf>
    <xf numFmtId="3" fontId="6" fillId="3" borderId="5" xfId="20" applyNumberFormat="1" applyFont="1" applyFill="1" applyBorder="1" applyAlignment="1">
      <alignment vertical="center"/>
      <protection/>
    </xf>
    <xf numFmtId="3" fontId="6" fillId="3" borderId="16" xfId="20" applyNumberFormat="1" applyFont="1" applyFill="1" applyBorder="1" applyAlignment="1">
      <alignment horizontal="right" vertical="center"/>
      <protection/>
    </xf>
    <xf numFmtId="164" fontId="4" fillId="0" borderId="0" xfId="20" applyNumberFormat="1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3" borderId="14" xfId="20" applyFont="1" applyFill="1" applyBorder="1" applyAlignment="1">
      <alignment horizontal="left" vertical="center" wrapText="1"/>
      <protection/>
    </xf>
    <xf numFmtId="3" fontId="6" fillId="3" borderId="14" xfId="20" applyNumberFormat="1" applyFont="1" applyFill="1" applyBorder="1" applyAlignment="1">
      <alignment vertical="center"/>
      <protection/>
    </xf>
    <xf numFmtId="3" fontId="6" fillId="3" borderId="14" xfId="20" applyNumberFormat="1" applyFont="1" applyFill="1" applyBorder="1" applyAlignment="1">
      <alignment horizontal="right" vertical="center"/>
      <protection/>
    </xf>
    <xf numFmtId="3" fontId="6" fillId="3" borderId="8" xfId="20" applyNumberFormat="1" applyFont="1" applyFill="1" applyBorder="1" applyAlignment="1">
      <alignment vertical="center"/>
      <protection/>
    </xf>
    <xf numFmtId="49" fontId="12" fillId="0" borderId="17" xfId="34" applyNumberFormat="1" applyFont="1" applyBorder="1" applyAlignment="1">
      <alignment horizontal="left" vertical="top"/>
      <protection/>
    </xf>
    <xf numFmtId="0" fontId="12" fillId="0" borderId="17" xfId="34" applyNumberFormat="1" applyFont="1" applyBorder="1" applyAlignment="1">
      <alignment horizontal="left" vertical="top" wrapText="1"/>
      <protection/>
    </xf>
    <xf numFmtId="49" fontId="12" fillId="0" borderId="9" xfId="34" applyNumberFormat="1" applyFont="1" applyBorder="1" applyAlignment="1">
      <alignment horizontal="left" vertical="top"/>
      <protection/>
    </xf>
    <xf numFmtId="0" fontId="12" fillId="0" borderId="9" xfId="34" applyNumberFormat="1" applyFont="1" applyBorder="1" applyAlignment="1">
      <alignment horizontal="left" vertical="top" wrapText="1"/>
      <protection/>
    </xf>
    <xf numFmtId="0" fontId="6" fillId="3" borderId="0" xfId="20" applyFont="1" applyFill="1" applyAlignment="1">
      <alignment horizontal="left" vertical="center" wrapText="1"/>
      <protection/>
    </xf>
    <xf numFmtId="0" fontId="15" fillId="4" borderId="15" xfId="20" applyFont="1" applyFill="1" applyBorder="1" applyAlignment="1">
      <alignment horizontal="left" vertical="center" wrapText="1"/>
      <protection/>
    </xf>
    <xf numFmtId="49" fontId="16" fillId="5" borderId="14" xfId="25" applyNumberFormat="1" applyFont="1" applyFill="1" applyBorder="1" applyAlignment="1">
      <alignment horizontal="left" vertical="center" readingOrder="1"/>
      <protection/>
    </xf>
    <xf numFmtId="49" fontId="14" fillId="2" borderId="14" xfId="25" applyNumberFormat="1" applyFont="1" applyFill="1" applyBorder="1" applyAlignment="1">
      <alignment vertical="top" wrapText="1" readingOrder="1"/>
      <protection/>
    </xf>
    <xf numFmtId="49" fontId="16" fillId="5" borderId="9" xfId="26" applyNumberFormat="1" applyFont="1" applyFill="1" applyBorder="1" applyAlignment="1">
      <alignment horizontal="left" vertical="center" readingOrder="1"/>
      <protection/>
    </xf>
    <xf numFmtId="49" fontId="14" fillId="2" borderId="9" xfId="26" applyNumberFormat="1" applyFont="1" applyFill="1" applyBorder="1" applyAlignment="1">
      <alignment vertical="top" wrapText="1" readingOrder="1"/>
      <protection/>
    </xf>
    <xf numFmtId="49" fontId="16" fillId="5" borderId="9" xfId="29" applyNumberFormat="1" applyFont="1" applyFill="1" applyBorder="1" applyAlignment="1">
      <alignment horizontal="left" vertical="center" readingOrder="1"/>
      <protection/>
    </xf>
    <xf numFmtId="49" fontId="14" fillId="2" borderId="9" xfId="29" applyNumberFormat="1" applyFont="1" applyFill="1" applyBorder="1" applyAlignment="1">
      <alignment vertical="top" wrapText="1" readingOrder="1"/>
      <protection/>
    </xf>
    <xf numFmtId="49" fontId="16" fillId="5" borderId="9" xfId="31" applyNumberFormat="1" applyFont="1" applyFill="1" applyBorder="1" applyAlignment="1">
      <alignment horizontal="left" vertical="center" readingOrder="1"/>
      <protection/>
    </xf>
    <xf numFmtId="49" fontId="14" fillId="2" borderId="9" xfId="31" applyNumberFormat="1" applyFont="1" applyFill="1" applyBorder="1" applyAlignment="1">
      <alignment vertical="top" wrapText="1" readingOrder="1"/>
      <protection/>
    </xf>
    <xf numFmtId="0" fontId="17" fillId="0" borderId="18" xfId="0" applyFont="1" applyBorder="1" applyAlignment="1">
      <alignment wrapText="1"/>
    </xf>
    <xf numFmtId="49" fontId="16" fillId="2" borderId="14" xfId="31" applyNumberFormat="1" applyFont="1" applyFill="1" applyBorder="1" applyAlignment="1">
      <alignment horizontal="left" vertical="center" readingOrder="1"/>
      <protection/>
    </xf>
    <xf numFmtId="49" fontId="16" fillId="2" borderId="14" xfId="31" applyNumberFormat="1" applyFont="1" applyFill="1" applyBorder="1" applyAlignment="1">
      <alignment horizontal="left" vertical="top" wrapText="1" readingOrder="1"/>
      <protection/>
    </xf>
    <xf numFmtId="49" fontId="18" fillId="2" borderId="14" xfId="31" applyNumberFormat="1" applyFont="1" applyFill="1" applyBorder="1" applyAlignment="1">
      <alignment horizontal="left" vertical="center" readingOrder="1"/>
      <protection/>
    </xf>
    <xf numFmtId="49" fontId="16" fillId="2" borderId="9" xfId="31" applyNumberFormat="1" applyFont="1" applyFill="1" applyBorder="1" applyAlignment="1">
      <alignment horizontal="left" vertical="center" readingOrder="1"/>
      <protection/>
    </xf>
    <xf numFmtId="49" fontId="16" fillId="2" borderId="9" xfId="31" applyNumberFormat="1" applyFont="1" applyFill="1" applyBorder="1" applyAlignment="1">
      <alignment horizontal="left" vertical="top" wrapText="1" readingOrder="1"/>
      <protection/>
    </xf>
    <xf numFmtId="49" fontId="18" fillId="2" borderId="9" xfId="31" applyNumberFormat="1" applyFont="1" applyFill="1" applyBorder="1" applyAlignment="1">
      <alignment horizontal="left" vertical="center" readingOrder="1"/>
      <protection/>
    </xf>
    <xf numFmtId="0" fontId="6" fillId="3" borderId="19" xfId="20" applyFont="1" applyFill="1" applyBorder="1" applyAlignment="1">
      <alignment horizontal="left" vertical="center" wrapText="1"/>
      <protection/>
    </xf>
    <xf numFmtId="0" fontId="3" fillId="4" borderId="15" xfId="20" applyFont="1" applyFill="1" applyBorder="1" applyAlignment="1">
      <alignment horizontal="left" vertical="center" wrapText="1"/>
      <protection/>
    </xf>
    <xf numFmtId="165" fontId="16" fillId="2" borderId="9" xfId="31" applyNumberFormat="1" applyFont="1" applyFill="1" applyBorder="1" applyAlignment="1">
      <alignment horizontal="right" vertical="center" readingOrder="1"/>
      <protection/>
    </xf>
    <xf numFmtId="4" fontId="16" fillId="2" borderId="9" xfId="31" applyNumberFormat="1" applyFont="1" applyFill="1" applyBorder="1" applyAlignment="1">
      <alignment horizontal="right" vertical="center" readingOrder="1"/>
      <protection/>
    </xf>
    <xf numFmtId="0" fontId="3" fillId="4" borderId="20" xfId="20" applyFont="1" applyFill="1" applyBorder="1" applyAlignment="1">
      <alignment horizontal="left" vertical="center" wrapText="1"/>
      <protection/>
    </xf>
    <xf numFmtId="49" fontId="12" fillId="0" borderId="14" xfId="39" applyNumberFormat="1" applyFont="1" applyBorder="1" applyAlignment="1">
      <alignment horizontal="left" vertical="top"/>
      <protection/>
    </xf>
    <xf numFmtId="0" fontId="12" fillId="0" borderId="14" xfId="39" applyNumberFormat="1" applyFont="1" applyBorder="1" applyAlignment="1">
      <alignment horizontal="left" vertical="top" wrapText="1"/>
      <protection/>
    </xf>
    <xf numFmtId="49" fontId="12" fillId="0" borderId="14" xfId="41" applyNumberFormat="1" applyFont="1" applyBorder="1" applyAlignment="1">
      <alignment horizontal="left" vertical="top"/>
      <protection/>
    </xf>
    <xf numFmtId="0" fontId="12" fillId="0" borderId="14" xfId="41" applyNumberFormat="1" applyFont="1" applyBorder="1" applyAlignment="1">
      <alignment horizontal="left" vertical="top" wrapText="1"/>
      <protection/>
    </xf>
    <xf numFmtId="49" fontId="12" fillId="0" borderId="9" xfId="43" applyNumberFormat="1" applyFont="1" applyBorder="1" applyAlignment="1">
      <alignment horizontal="left" vertical="top"/>
      <protection/>
    </xf>
    <xf numFmtId="0" fontId="12" fillId="0" borderId="9" xfId="43" applyNumberFormat="1" applyFont="1" applyBorder="1" applyAlignment="1">
      <alignment horizontal="left" vertical="top" wrapText="1"/>
      <protection/>
    </xf>
    <xf numFmtId="49" fontId="12" fillId="0" borderId="14" xfId="45" applyNumberFormat="1" applyFont="1" applyBorder="1" applyAlignment="1">
      <alignment horizontal="left" vertical="top"/>
      <protection/>
    </xf>
    <xf numFmtId="0" fontId="12" fillId="0" borderId="14" xfId="45" applyNumberFormat="1" applyFont="1" applyBorder="1" applyAlignment="1">
      <alignment horizontal="left" vertical="top" wrapText="1"/>
      <protection/>
    </xf>
    <xf numFmtId="49" fontId="12" fillId="0" borderId="9" xfId="45" applyNumberFormat="1" applyFont="1" applyBorder="1" applyAlignment="1">
      <alignment horizontal="left" vertical="top"/>
      <protection/>
    </xf>
    <xf numFmtId="0" fontId="12" fillId="0" borderId="9" xfId="45" applyNumberFormat="1" applyFont="1" applyBorder="1" applyAlignment="1">
      <alignment horizontal="left" vertical="top" wrapText="1"/>
      <protection/>
    </xf>
    <xf numFmtId="3" fontId="4" fillId="0" borderId="0" xfId="20" applyNumberFormat="1" applyFont="1" applyBorder="1" applyAlignment="1">
      <alignment vertical="center"/>
      <protection/>
    </xf>
    <xf numFmtId="3" fontId="19" fillId="0" borderId="0" xfId="20" applyNumberFormat="1" applyFont="1" applyAlignment="1">
      <alignment vertical="center"/>
      <protection/>
    </xf>
    <xf numFmtId="0" fontId="20" fillId="0" borderId="10" xfId="0" applyFont="1" applyBorder="1" applyAlignment="1">
      <alignment wrapText="1"/>
    </xf>
    <xf numFmtId="0" fontId="4" fillId="0" borderId="0" xfId="20" applyFont="1" applyAlignment="1">
      <alignment horizontal="right" vertical="center" wrapText="1"/>
      <protection/>
    </xf>
    <xf numFmtId="1" fontId="4" fillId="2" borderId="21" xfId="20" applyNumberFormat="1" applyFont="1" applyFill="1" applyBorder="1" applyAlignment="1">
      <alignment horizontal="center" vertical="center"/>
      <protection/>
    </xf>
    <xf numFmtId="49" fontId="16" fillId="2" borderId="22" xfId="31" applyNumberFormat="1" applyFont="1" applyFill="1" applyBorder="1" applyAlignment="1">
      <alignment horizontal="left" vertical="center" readingOrder="1"/>
      <protection/>
    </xf>
    <xf numFmtId="49" fontId="16" fillId="2" borderId="22" xfId="31" applyNumberFormat="1" applyFont="1" applyFill="1" applyBorder="1" applyAlignment="1">
      <alignment horizontal="left" vertical="top" wrapText="1" readingOrder="1"/>
      <protection/>
    </xf>
    <xf numFmtId="1" fontId="4" fillId="6" borderId="7" xfId="20" applyNumberFormat="1" applyFont="1" applyFill="1" applyBorder="1" applyAlignment="1">
      <alignment horizontal="center" vertical="center"/>
      <protection/>
    </xf>
    <xf numFmtId="1" fontId="4" fillId="6" borderId="8" xfId="20" applyNumberFormat="1" applyFont="1" applyFill="1" applyBorder="1" applyAlignment="1">
      <alignment horizontal="center" vertical="center"/>
      <protection/>
    </xf>
    <xf numFmtId="0" fontId="3" fillId="6" borderId="8" xfId="20" applyFont="1" applyFill="1" applyBorder="1" applyAlignment="1">
      <alignment vertical="center" wrapText="1"/>
      <protection/>
    </xf>
    <xf numFmtId="3" fontId="4" fillId="6" borderId="8" xfId="20" applyNumberFormat="1" applyFont="1" applyFill="1" applyBorder="1" applyAlignment="1">
      <alignment vertical="center"/>
      <protection/>
    </xf>
    <xf numFmtId="3" fontId="4" fillId="6" borderId="8" xfId="20" applyNumberFormat="1" applyFont="1" applyFill="1" applyBorder="1" applyAlignment="1">
      <alignment horizontal="right" vertical="center"/>
      <protection/>
    </xf>
    <xf numFmtId="1" fontId="4" fillId="6" borderId="6" xfId="20" applyNumberFormat="1" applyFont="1" applyFill="1" applyBorder="1" applyAlignment="1">
      <alignment horizontal="center" vertical="center"/>
      <protection/>
    </xf>
    <xf numFmtId="49" fontId="16" fillId="6" borderId="14" xfId="31" applyNumberFormat="1" applyFont="1" applyFill="1" applyBorder="1" applyAlignment="1">
      <alignment horizontal="left" vertical="center" readingOrder="1"/>
      <protection/>
    </xf>
    <xf numFmtId="165" fontId="16" fillId="6" borderId="14" xfId="31" applyNumberFormat="1" applyFont="1" applyFill="1" applyBorder="1" applyAlignment="1">
      <alignment horizontal="right" vertical="center" readingOrder="1"/>
      <protection/>
    </xf>
    <xf numFmtId="4" fontId="16" fillId="6" borderId="14" xfId="31" applyNumberFormat="1" applyFont="1" applyFill="1" applyBorder="1" applyAlignment="1">
      <alignment horizontal="right" vertical="center" readingOrder="1"/>
      <protection/>
    </xf>
    <xf numFmtId="49" fontId="21" fillId="6" borderId="14" xfId="31" applyNumberFormat="1" applyFont="1" applyFill="1" applyBorder="1" applyAlignment="1">
      <alignment horizontal="center" vertical="center" wrapText="1" readingOrder="1"/>
      <protection/>
    </xf>
    <xf numFmtId="0" fontId="6" fillId="3" borderId="9" xfId="20" applyFont="1" applyFill="1" applyBorder="1" applyAlignment="1">
      <alignment horizontal="left" vertical="center" wrapText="1"/>
      <protection/>
    </xf>
    <xf numFmtId="0" fontId="10" fillId="2" borderId="9" xfId="20" applyFont="1" applyFill="1" applyBorder="1" applyAlignment="1">
      <alignment horizontal="left" vertical="center" wrapText="1"/>
      <protection/>
    </xf>
    <xf numFmtId="3" fontId="6" fillId="3" borderId="9" xfId="20" applyNumberFormat="1" applyFont="1" applyFill="1" applyBorder="1" applyAlignment="1">
      <alignment vertical="center"/>
      <protection/>
    </xf>
    <xf numFmtId="49" fontId="21" fillId="2" borderId="9" xfId="31" applyNumberFormat="1" applyFont="1" applyFill="1" applyBorder="1" applyAlignment="1">
      <alignment horizontal="left" vertical="center" readingOrder="1"/>
      <protection/>
    </xf>
    <xf numFmtId="165" fontId="21" fillId="2" borderId="9" xfId="31" applyNumberFormat="1" applyFont="1" applyFill="1" applyBorder="1" applyAlignment="1">
      <alignment horizontal="right" vertical="center" readingOrder="1"/>
      <protection/>
    </xf>
    <xf numFmtId="4" fontId="21" fillId="2" borderId="9" xfId="31" applyNumberFormat="1" applyFont="1" applyFill="1" applyBorder="1" applyAlignment="1">
      <alignment horizontal="right" vertical="center" readingOrder="1"/>
      <protection/>
    </xf>
    <xf numFmtId="0" fontId="3" fillId="0" borderId="0" xfId="20" applyFont="1" applyAlignment="1">
      <alignment horizontal="left" vertical="top" wrapText="1"/>
      <protection/>
    </xf>
    <xf numFmtId="0" fontId="17" fillId="0" borderId="9" xfId="0" applyFont="1" applyBorder="1" applyAlignment="1">
      <alignment wrapText="1"/>
    </xf>
    <xf numFmtId="2" fontId="13" fillId="0" borderId="17" xfId="36" applyNumberFormat="1" applyFont="1" applyFill="1" applyBorder="1" applyAlignment="1">
      <alignment horizontal="right" vertical="top"/>
      <protection/>
    </xf>
    <xf numFmtId="2" fontId="12" fillId="0" borderId="17" xfId="37" applyNumberFormat="1" applyFont="1" applyBorder="1" applyAlignment="1">
      <alignment horizontal="right" vertical="top"/>
      <protection/>
    </xf>
    <xf numFmtId="2" fontId="13" fillId="0" borderId="9" xfId="36" applyNumberFormat="1" applyFont="1" applyFill="1" applyBorder="1" applyAlignment="1">
      <alignment horizontal="right" vertical="top"/>
      <protection/>
    </xf>
    <xf numFmtId="2" fontId="12" fillId="0" borderId="9" xfId="37" applyNumberFormat="1" applyFont="1" applyBorder="1" applyAlignment="1">
      <alignment horizontal="right" vertical="top"/>
      <protection/>
    </xf>
    <xf numFmtId="2" fontId="14" fillId="2" borderId="9" xfId="25" applyNumberFormat="1" applyFont="1" applyFill="1" applyBorder="1" applyAlignment="1">
      <alignment vertical="center" readingOrder="1"/>
      <protection/>
    </xf>
    <xf numFmtId="2" fontId="5" fillId="3" borderId="0" xfId="20" applyNumberFormat="1" applyFont="1" applyFill="1" applyAlignment="1">
      <alignment horizontal="center" vertical="center" wrapText="1"/>
      <protection/>
    </xf>
    <xf numFmtId="2" fontId="4" fillId="4" borderId="5" xfId="20" applyNumberFormat="1" applyFont="1" applyFill="1" applyBorder="1" applyAlignment="1">
      <alignment vertical="center"/>
      <protection/>
    </xf>
    <xf numFmtId="2" fontId="4" fillId="4" borderId="5" xfId="20" applyNumberFormat="1" applyFont="1" applyFill="1" applyBorder="1" applyAlignment="1">
      <alignment horizontal="right" vertical="center"/>
      <protection/>
    </xf>
    <xf numFmtId="2" fontId="14" fillId="2" borderId="14" xfId="25" applyNumberFormat="1" applyFont="1" applyFill="1" applyBorder="1" applyAlignment="1">
      <alignment vertical="center" readingOrder="1"/>
      <protection/>
    </xf>
    <xf numFmtId="2" fontId="14" fillId="2" borderId="9" xfId="26" applyNumberFormat="1" applyFont="1" applyFill="1" applyBorder="1" applyAlignment="1">
      <alignment vertical="center" readingOrder="1"/>
      <protection/>
    </xf>
    <xf numFmtId="2" fontId="14" fillId="2" borderId="9" xfId="29" applyNumberFormat="1" applyFont="1" applyFill="1" applyBorder="1" applyAlignment="1">
      <alignment vertical="center" readingOrder="1"/>
      <protection/>
    </xf>
    <xf numFmtId="2" fontId="14" fillId="2" borderId="9" xfId="31" applyNumberFormat="1" applyFont="1" applyFill="1" applyBorder="1" applyAlignment="1">
      <alignment vertical="center" readingOrder="1"/>
      <protection/>
    </xf>
    <xf numFmtId="2" fontId="4" fillId="2" borderId="9" xfId="20" applyNumberFormat="1" applyFont="1" applyFill="1" applyBorder="1" applyAlignment="1">
      <alignment vertical="center" readingOrder="1"/>
      <protection/>
    </xf>
    <xf numFmtId="2" fontId="17" fillId="0" borderId="9" xfId="0" applyNumberFormat="1" applyFont="1" applyBorder="1"/>
    <xf numFmtId="2" fontId="18" fillId="2" borderId="14" xfId="31" applyNumberFormat="1" applyFont="1" applyFill="1" applyBorder="1" applyAlignment="1">
      <alignment horizontal="right" vertical="center" readingOrder="1"/>
      <protection/>
    </xf>
    <xf numFmtId="2" fontId="18" fillId="2" borderId="9" xfId="31" applyNumberFormat="1" applyFont="1" applyFill="1" applyBorder="1" applyAlignment="1">
      <alignment horizontal="right" vertical="center" readingOrder="1"/>
      <protection/>
    </xf>
    <xf numFmtId="2" fontId="10" fillId="3" borderId="3" xfId="20" applyNumberFormat="1" applyFont="1" applyFill="1" applyBorder="1" applyAlignment="1">
      <alignment vertical="center"/>
      <protection/>
    </xf>
    <xf numFmtId="2" fontId="10" fillId="3" borderId="23" xfId="20" applyNumberFormat="1" applyFont="1" applyFill="1" applyBorder="1" applyAlignment="1">
      <alignment horizontal="right" vertical="center"/>
      <protection/>
    </xf>
    <xf numFmtId="2" fontId="9" fillId="4" borderId="0" xfId="20" applyNumberFormat="1" applyFont="1" applyFill="1" applyBorder="1" applyAlignment="1">
      <alignment vertical="center"/>
      <protection/>
    </xf>
    <xf numFmtId="2" fontId="9" fillId="4" borderId="24" xfId="20" applyNumberFormat="1" applyFont="1" applyFill="1" applyBorder="1" applyAlignment="1">
      <alignment horizontal="right" vertical="center"/>
      <protection/>
    </xf>
    <xf numFmtId="2" fontId="16" fillId="2" borderId="9" xfId="31" applyNumberFormat="1" applyFont="1" applyFill="1" applyBorder="1" applyAlignment="1">
      <alignment horizontal="right" vertical="center" readingOrder="1"/>
      <protection/>
    </xf>
    <xf numFmtId="2" fontId="4" fillId="4" borderId="0" xfId="20" applyNumberFormat="1" applyFont="1" applyFill="1" applyBorder="1" applyAlignment="1">
      <alignment vertical="center"/>
      <protection/>
    </xf>
    <xf numFmtId="2" fontId="4" fillId="4" borderId="24" xfId="20" applyNumberFormat="1" applyFont="1" applyFill="1" applyBorder="1" applyAlignment="1">
      <alignment horizontal="right" vertical="center"/>
      <protection/>
    </xf>
    <xf numFmtId="2" fontId="13" fillId="0" borderId="14" xfId="40" applyNumberFormat="1" applyFont="1" applyFill="1" applyBorder="1" applyAlignment="1">
      <alignment horizontal="right" vertical="top"/>
      <protection/>
    </xf>
    <xf numFmtId="2" fontId="12" fillId="0" borderId="14" xfId="40" applyNumberFormat="1" applyFont="1" applyBorder="1" applyAlignment="1">
      <alignment horizontal="right" vertical="top"/>
      <protection/>
    </xf>
    <xf numFmtId="2" fontId="16" fillId="2" borderId="14" xfId="31" applyNumberFormat="1" applyFont="1" applyFill="1" applyBorder="1" applyAlignment="1">
      <alignment horizontal="right" vertical="center" readingOrder="1"/>
      <protection/>
    </xf>
    <xf numFmtId="2" fontId="13" fillId="0" borderId="14" xfId="42" applyNumberFormat="1" applyFont="1" applyFill="1" applyBorder="1" applyAlignment="1">
      <alignment horizontal="right" vertical="top"/>
      <protection/>
    </xf>
    <xf numFmtId="2" fontId="12" fillId="0" borderId="14" xfId="42" applyNumberFormat="1" applyFont="1" applyBorder="1" applyAlignment="1">
      <alignment horizontal="right" vertical="top"/>
      <protection/>
    </xf>
    <xf numFmtId="2" fontId="13" fillId="0" borderId="9" xfId="44" applyNumberFormat="1" applyFont="1" applyFill="1" applyBorder="1" applyAlignment="1">
      <alignment horizontal="right" vertical="top"/>
      <protection/>
    </xf>
    <xf numFmtId="2" fontId="12" fillId="0" borderId="9" xfId="44" applyNumberFormat="1" applyFont="1" applyBorder="1" applyAlignment="1">
      <alignment horizontal="right" vertical="top"/>
      <protection/>
    </xf>
    <xf numFmtId="2" fontId="13" fillId="0" borderId="14" xfId="46" applyNumberFormat="1" applyFont="1" applyFill="1" applyBorder="1" applyAlignment="1">
      <alignment horizontal="right" vertical="top"/>
      <protection/>
    </xf>
    <xf numFmtId="2" fontId="12" fillId="0" borderId="14" xfId="46" applyNumberFormat="1" applyFont="1" applyBorder="1" applyAlignment="1">
      <alignment horizontal="right" vertical="top"/>
      <protection/>
    </xf>
    <xf numFmtId="2" fontId="13" fillId="0" borderId="9" xfId="46" applyNumberFormat="1" applyFont="1" applyFill="1" applyBorder="1" applyAlignment="1">
      <alignment horizontal="right" vertical="top"/>
      <protection/>
    </xf>
    <xf numFmtId="2" fontId="12" fillId="0" borderId="9" xfId="46" applyNumberFormat="1" applyFont="1" applyBorder="1" applyAlignment="1">
      <alignment horizontal="right" vertical="top"/>
      <protection/>
    </xf>
    <xf numFmtId="2" fontId="16" fillId="2" borderId="22" xfId="31" applyNumberFormat="1" applyFont="1" applyFill="1" applyBorder="1" applyAlignment="1">
      <alignment horizontal="right" vertical="center" readingOrder="1"/>
      <protection/>
    </xf>
    <xf numFmtId="49" fontId="14" fillId="2" borderId="9" xfId="31" applyNumberFormat="1" applyFont="1" applyFill="1" applyBorder="1" applyAlignment="1">
      <alignment horizontal="left" vertical="center" readingOrder="1"/>
      <protection/>
    </xf>
    <xf numFmtId="49" fontId="14" fillId="2" borderId="9" xfId="31" applyNumberFormat="1" applyFont="1" applyFill="1" applyBorder="1" applyAlignment="1">
      <alignment horizontal="left" vertical="top" wrapText="1" readingOrder="1"/>
      <protection/>
    </xf>
    <xf numFmtId="2" fontId="14" fillId="2" borderId="9" xfId="31" applyNumberFormat="1" applyFont="1" applyFill="1" applyBorder="1" applyAlignment="1">
      <alignment horizontal="right" vertical="center" readingOrder="1"/>
      <protection/>
    </xf>
    <xf numFmtId="2" fontId="4" fillId="2" borderId="9" xfId="20" applyNumberFormat="1" applyFont="1" applyFill="1" applyBorder="1" applyAlignment="1">
      <alignment horizontal="right" vertical="center" readingOrder="1"/>
      <protection/>
    </xf>
    <xf numFmtId="2" fontId="22" fillId="2" borderId="9" xfId="31" applyNumberFormat="1" applyFont="1" applyFill="1" applyBorder="1" applyAlignment="1" applyProtection="1">
      <alignment horizontal="right" vertical="center" readingOrder="1"/>
      <protection/>
    </xf>
    <xf numFmtId="49" fontId="22" fillId="2" borderId="9" xfId="31" applyNumberFormat="1" applyFont="1" applyFill="1" applyBorder="1" applyAlignment="1" applyProtection="1">
      <alignment horizontal="left" vertical="center" readingOrder="1"/>
      <protection/>
    </xf>
    <xf numFmtId="49" fontId="22" fillId="2" borderId="9" xfId="31" applyNumberFormat="1" applyFont="1" applyFill="1" applyBorder="1" applyAlignment="1" applyProtection="1">
      <alignment horizontal="left" vertical="center" wrapText="1" readingOrder="1"/>
      <protection/>
    </xf>
    <xf numFmtId="0" fontId="4" fillId="0" borderId="0" xfId="20" applyFont="1" applyAlignment="1">
      <alignment horizontal="left" vertical="center"/>
      <protection/>
    </xf>
    <xf numFmtId="0" fontId="3" fillId="0" borderId="2" xfId="20" applyFont="1" applyBorder="1" applyAlignment="1">
      <alignment horizontal="left" vertical="center" wrapText="1"/>
      <protection/>
    </xf>
    <xf numFmtId="3" fontId="6" fillId="3" borderId="2" xfId="20" applyNumberFormat="1" applyFont="1" applyFill="1" applyBorder="1" applyAlignment="1">
      <alignment horizontal="left" vertical="center"/>
      <protection/>
    </xf>
    <xf numFmtId="3" fontId="6" fillId="3" borderId="14" xfId="20" applyNumberFormat="1" applyFont="1" applyFill="1" applyBorder="1" applyAlignment="1">
      <alignment horizontal="left" vertical="center"/>
      <protection/>
    </xf>
    <xf numFmtId="3" fontId="6" fillId="3" borderId="8" xfId="20" applyNumberFormat="1" applyFont="1" applyFill="1" applyBorder="1" applyAlignment="1">
      <alignment horizontal="left" vertical="center"/>
      <protection/>
    </xf>
    <xf numFmtId="49" fontId="12" fillId="0" borderId="17" xfId="35" applyNumberFormat="1" applyFont="1" applyBorder="1" applyAlignment="1">
      <alignment horizontal="left" vertical="top"/>
      <protection/>
    </xf>
    <xf numFmtId="49" fontId="12" fillId="0" borderId="9" xfId="35" applyNumberFormat="1" applyFont="1" applyBorder="1" applyAlignment="1">
      <alignment horizontal="left" vertical="top"/>
      <protection/>
    </xf>
    <xf numFmtId="0" fontId="5" fillId="3" borderId="0" xfId="20" applyFont="1" applyFill="1" applyAlignment="1">
      <alignment horizontal="left" vertical="center" wrapText="1"/>
      <protection/>
    </xf>
    <xf numFmtId="3" fontId="4" fillId="4" borderId="5" xfId="20" applyNumberFormat="1" applyFont="1" applyFill="1" applyBorder="1" applyAlignment="1">
      <alignment horizontal="left" vertical="center"/>
      <protection/>
    </xf>
    <xf numFmtId="49" fontId="14" fillId="2" borderId="14" xfId="25" applyNumberFormat="1" applyFont="1" applyFill="1" applyBorder="1" applyAlignment="1">
      <alignment horizontal="left" vertical="center" readingOrder="1"/>
      <protection/>
    </xf>
    <xf numFmtId="49" fontId="14" fillId="2" borderId="9" xfId="26" applyNumberFormat="1" applyFont="1" applyFill="1" applyBorder="1" applyAlignment="1">
      <alignment horizontal="left" vertical="center" readingOrder="1"/>
      <protection/>
    </xf>
    <xf numFmtId="49" fontId="14" fillId="2" borderId="9" xfId="29" applyNumberFormat="1" applyFont="1" applyFill="1" applyBorder="1" applyAlignment="1">
      <alignment horizontal="left" vertical="center" readingOrder="1"/>
      <protection/>
    </xf>
    <xf numFmtId="3" fontId="10" fillId="3" borderId="25" xfId="20" applyNumberFormat="1" applyFont="1" applyFill="1" applyBorder="1" applyAlignment="1">
      <alignment horizontal="left" vertical="center"/>
      <protection/>
    </xf>
    <xf numFmtId="3" fontId="9" fillId="4" borderId="26" xfId="20" applyNumberFormat="1" applyFont="1" applyFill="1" applyBorder="1" applyAlignment="1">
      <alignment horizontal="left" vertical="center"/>
      <protection/>
    </xf>
    <xf numFmtId="3" fontId="4" fillId="4" borderId="26" xfId="20" applyNumberFormat="1" applyFont="1" applyFill="1" applyBorder="1" applyAlignment="1">
      <alignment horizontal="left" vertical="center"/>
      <protection/>
    </xf>
    <xf numFmtId="3" fontId="4" fillId="6" borderId="8" xfId="20" applyNumberFormat="1" applyFont="1" applyFill="1" applyBorder="1" applyAlignment="1">
      <alignment horizontal="lef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23" fillId="3" borderId="0" xfId="20" applyFont="1" applyFill="1" applyAlignment="1">
      <alignment horizontal="left" vertical="center"/>
      <protection/>
    </xf>
    <xf numFmtId="1" fontId="4" fillId="2" borderId="11" xfId="20" applyNumberFormat="1" applyFont="1" applyFill="1" applyBorder="1" applyAlignment="1">
      <alignment horizontal="center" vertical="center"/>
      <protection/>
    </xf>
    <xf numFmtId="4" fontId="22" fillId="2" borderId="9" xfId="31" applyNumberFormat="1" applyFont="1" applyFill="1" applyBorder="1" applyAlignment="1" applyProtection="1">
      <alignment horizontal="right" vertical="center" readingOrder="1"/>
      <protection/>
    </xf>
    <xf numFmtId="49" fontId="16" fillId="2" borderId="27" xfId="31" applyNumberFormat="1" applyFont="1" applyFill="1" applyBorder="1" applyAlignment="1">
      <alignment horizontal="left" vertical="top" wrapText="1" readingOrder="1"/>
      <protection/>
    </xf>
    <xf numFmtId="49" fontId="18" fillId="2" borderId="27" xfId="31" applyNumberFormat="1" applyFont="1" applyFill="1" applyBorder="1" applyAlignment="1">
      <alignment horizontal="left" vertical="center" readingOrder="1"/>
      <protection/>
    </xf>
    <xf numFmtId="2" fontId="18" fillId="2" borderId="27" xfId="31" applyNumberFormat="1" applyFont="1" applyFill="1" applyBorder="1" applyAlignment="1">
      <alignment horizontal="right" vertical="center" readingOrder="1"/>
      <protection/>
    </xf>
    <xf numFmtId="3" fontId="3" fillId="0" borderId="28" xfId="20" applyNumberFormat="1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vertical="center"/>
      <protection/>
    </xf>
    <xf numFmtId="0" fontId="4" fillId="0" borderId="8" xfId="20" applyFont="1" applyBorder="1" applyAlignment="1">
      <alignment vertical="center" wrapText="1"/>
      <protection/>
    </xf>
    <xf numFmtId="0" fontId="3" fillId="0" borderId="28" xfId="20" applyFont="1" applyBorder="1" applyAlignment="1">
      <alignment horizontal="center" vertical="center" wrapText="1"/>
      <protection/>
    </xf>
    <xf numFmtId="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8" xfId="0" applyNumberFormat="1" applyBorder="1" applyAlignment="1">
      <alignment horizontal="center"/>
    </xf>
    <xf numFmtId="1" fontId="4" fillId="0" borderId="29" xfId="20" applyNumberFormat="1" applyFont="1" applyBorder="1" applyAlignment="1">
      <alignment horizontal="center" vertical="center"/>
      <protection/>
    </xf>
    <xf numFmtId="0" fontId="3" fillId="4" borderId="30" xfId="20" applyFont="1" applyFill="1" applyBorder="1" applyAlignment="1">
      <alignment horizontal="left" vertical="center" wrapText="1"/>
      <protection/>
    </xf>
    <xf numFmtId="3" fontId="4" fillId="4" borderId="31" xfId="20" applyNumberFormat="1" applyFont="1" applyFill="1" applyBorder="1" applyAlignment="1">
      <alignment horizontal="left" vertical="center"/>
      <protection/>
    </xf>
    <xf numFmtId="2" fontId="4" fillId="4" borderId="29" xfId="20" applyNumberFormat="1" applyFont="1" applyFill="1" applyBorder="1" applyAlignment="1">
      <alignment vertical="center"/>
      <protection/>
    </xf>
    <xf numFmtId="2" fontId="14" fillId="2" borderId="32" xfId="25" applyNumberFormat="1" applyFont="1" applyFill="1" applyBorder="1" applyAlignment="1">
      <alignment vertical="center" readingOrder="1"/>
      <protection/>
    </xf>
    <xf numFmtId="2" fontId="4" fillId="4" borderId="29" xfId="20" applyNumberFormat="1" applyFont="1" applyFill="1" applyBorder="1" applyAlignment="1">
      <alignment horizontal="right" vertical="center"/>
      <protection/>
    </xf>
    <xf numFmtId="164" fontId="4" fillId="0" borderId="26" xfId="20" applyNumberFormat="1" applyFont="1" applyFill="1" applyBorder="1" applyAlignment="1">
      <alignment vertical="center"/>
      <protection/>
    </xf>
    <xf numFmtId="3" fontId="4" fillId="0" borderId="0" xfId="20" applyNumberFormat="1" applyFont="1" applyFill="1" applyBorder="1" applyAlignment="1">
      <alignment vertical="center"/>
      <protection/>
    </xf>
    <xf numFmtId="1" fontId="4" fillId="0" borderId="26" xfId="20" applyNumberFormat="1" applyFont="1" applyFill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vertical="center"/>
      <protection/>
    </xf>
    <xf numFmtId="164" fontId="4" fillId="0" borderId="0" xfId="20" applyNumberFormat="1" applyFont="1" applyFill="1" applyBorder="1" applyAlignment="1">
      <alignment vertical="center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y 2" xfId="22"/>
    <cellStyle name="Čárka 2" xfId="23"/>
    <cellStyle name="Normální 100" xfId="24"/>
    <cellStyle name="normální 4" xfId="25"/>
    <cellStyle name="normální 5" xfId="26"/>
    <cellStyle name="normální 6" xfId="27"/>
    <cellStyle name="normální 7" xfId="28"/>
    <cellStyle name="normální 8" xfId="29"/>
    <cellStyle name="normální 9" xfId="30"/>
    <cellStyle name="normální 10" xfId="31"/>
    <cellStyle name="normální 4 2" xfId="32"/>
    <cellStyle name="normální 5 2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  <cellStyle name="normální 17" xfId="40"/>
    <cellStyle name="normální 18" xfId="41"/>
    <cellStyle name="normální 19" xfId="42"/>
    <cellStyle name="normální 20" xfId="43"/>
    <cellStyle name="normální 21" xfId="44"/>
    <cellStyle name="normální 22" xfId="45"/>
    <cellStyle name="normální 23" xfId="4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F34" sqref="F34"/>
    </sheetView>
  </sheetViews>
  <sheetFormatPr defaultColWidth="9.140625" defaultRowHeight="15"/>
  <cols>
    <col min="7" max="7" width="52.28125" style="0" customWidth="1"/>
  </cols>
  <sheetData>
    <row r="1" spans="1:7" ht="15">
      <c r="A1" s="24"/>
      <c r="B1" s="24" t="s">
        <v>139</v>
      </c>
      <c r="C1" s="81"/>
      <c r="D1" s="145"/>
      <c r="E1" s="22"/>
      <c r="F1" s="22"/>
      <c r="G1" s="22"/>
    </row>
    <row r="2" spans="1:7" ht="15">
      <c r="A2" s="24"/>
      <c r="B2" s="24"/>
      <c r="C2" s="21"/>
      <c r="D2" s="145"/>
      <c r="E2" s="22"/>
      <c r="F2" s="22"/>
      <c r="G2" s="22"/>
    </row>
    <row r="3" spans="1:7" ht="16.5" thickBot="1">
      <c r="A3" s="25"/>
      <c r="B3" s="162" t="s">
        <v>171</v>
      </c>
      <c r="C3" s="26"/>
      <c r="D3" s="25"/>
      <c r="E3" s="27"/>
      <c r="F3" s="27"/>
      <c r="G3" s="27"/>
    </row>
    <row r="4" spans="1:7" ht="15.75" thickBot="1">
      <c r="A4" s="171" t="s">
        <v>174</v>
      </c>
      <c r="B4" s="171"/>
      <c r="C4" s="171"/>
      <c r="D4" s="171"/>
      <c r="E4" s="171"/>
      <c r="F4" s="168" t="s">
        <v>173</v>
      </c>
      <c r="G4" s="168" t="s">
        <v>175</v>
      </c>
    </row>
    <row r="5" spans="1:7" ht="15.75" thickBot="1">
      <c r="A5" s="172">
        <f>'Položkový slepý rozpočet'!H103</f>
        <v>0</v>
      </c>
      <c r="B5" s="173"/>
      <c r="C5" s="173"/>
      <c r="D5" s="173"/>
      <c r="E5" s="173"/>
      <c r="F5" s="174">
        <v>0.21</v>
      </c>
      <c r="G5" s="172">
        <f>A5*1.21</f>
        <v>0</v>
      </c>
    </row>
    <row r="6" spans="1:7" ht="15.75" thickBot="1">
      <c r="A6" s="173"/>
      <c r="B6" s="173"/>
      <c r="C6" s="173"/>
      <c r="D6" s="173"/>
      <c r="E6" s="173"/>
      <c r="F6" s="173"/>
      <c r="G6" s="173"/>
    </row>
  </sheetData>
  <mergeCells count="4">
    <mergeCell ref="A4:E4"/>
    <mergeCell ref="A5:E6"/>
    <mergeCell ref="F5:F6"/>
    <mergeCell ref="G5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T107"/>
  <sheetViews>
    <sheetView tabSelected="1" zoomScale="110" zoomScaleNormal="110" zoomScaleSheetLayoutView="97" workbookViewId="0" topLeftCell="A1">
      <pane xSplit="2" ySplit="5" topLeftCell="C6" activePane="bottomRight" state="frozen"/>
      <selection pane="topRight" activeCell="C1" sqref="C1"/>
      <selection pane="bottomLeft" activeCell="A11" sqref="A11"/>
      <selection pane="bottomRight" activeCell="L16" sqref="L16"/>
    </sheetView>
  </sheetViews>
  <sheetFormatPr defaultColWidth="9.140625" defaultRowHeight="15"/>
  <cols>
    <col min="1" max="1" width="1.8515625" style="20" customWidth="1"/>
    <col min="2" max="2" width="4.28125" style="20" customWidth="1"/>
    <col min="3" max="3" width="15.7109375" style="20" customWidth="1"/>
    <col min="4" max="4" width="59.28125" style="21" customWidth="1"/>
    <col min="5" max="5" width="9.140625" style="145" customWidth="1"/>
    <col min="6" max="6" width="10.57421875" style="22" bestFit="1" customWidth="1"/>
    <col min="7" max="7" width="14.7109375" style="22" customWidth="1"/>
    <col min="8" max="8" width="15.00390625" style="22" customWidth="1"/>
    <col min="9" max="9" width="1.7109375" style="23" customWidth="1"/>
    <col min="10" max="16" width="9.140625" style="22" customWidth="1"/>
    <col min="17" max="229" width="9.140625" style="20" customWidth="1"/>
    <col min="230" max="230" width="4.140625" style="20" bestFit="1" customWidth="1"/>
    <col min="231" max="231" width="4.00390625" style="20" customWidth="1"/>
    <col min="232" max="232" width="59.140625" style="20" customWidth="1"/>
    <col min="233" max="233" width="9.140625" style="20" customWidth="1"/>
    <col min="234" max="234" width="13.7109375" style="20" customWidth="1"/>
    <col min="235" max="235" width="14.7109375" style="20" customWidth="1"/>
    <col min="236" max="237" width="15.00390625" style="20" customWidth="1"/>
    <col min="238" max="238" width="29.421875" style="20" customWidth="1"/>
    <col min="239" max="239" width="50.421875" style="20" customWidth="1"/>
    <col min="240" max="485" width="9.140625" style="20" customWidth="1"/>
    <col min="486" max="486" width="4.140625" style="20" bestFit="1" customWidth="1"/>
    <col min="487" max="487" width="4.00390625" style="20" customWidth="1"/>
    <col min="488" max="488" width="59.140625" style="20" customWidth="1"/>
    <col min="489" max="489" width="9.140625" style="20" customWidth="1"/>
    <col min="490" max="490" width="13.7109375" style="20" customWidth="1"/>
    <col min="491" max="491" width="14.7109375" style="20" customWidth="1"/>
    <col min="492" max="493" width="15.00390625" style="20" customWidth="1"/>
    <col min="494" max="494" width="29.421875" style="20" customWidth="1"/>
    <col min="495" max="495" width="50.421875" style="20" customWidth="1"/>
    <col min="496" max="741" width="9.140625" style="20" customWidth="1"/>
    <col min="742" max="742" width="4.140625" style="20" bestFit="1" customWidth="1"/>
    <col min="743" max="743" width="4.00390625" style="20" customWidth="1"/>
    <col min="744" max="744" width="59.140625" style="20" customWidth="1"/>
    <col min="745" max="745" width="9.140625" style="20" customWidth="1"/>
    <col min="746" max="746" width="13.7109375" style="20" customWidth="1"/>
    <col min="747" max="747" width="14.7109375" style="20" customWidth="1"/>
    <col min="748" max="749" width="15.00390625" style="20" customWidth="1"/>
    <col min="750" max="750" width="29.421875" style="20" customWidth="1"/>
    <col min="751" max="751" width="50.421875" style="20" customWidth="1"/>
    <col min="752" max="997" width="9.140625" style="20" customWidth="1"/>
    <col min="998" max="998" width="4.140625" style="20" bestFit="1" customWidth="1"/>
    <col min="999" max="999" width="4.00390625" style="20" customWidth="1"/>
    <col min="1000" max="1000" width="59.140625" style="20" customWidth="1"/>
    <col min="1001" max="1001" width="9.140625" style="20" customWidth="1"/>
    <col min="1002" max="1002" width="13.7109375" style="20" customWidth="1"/>
    <col min="1003" max="1003" width="14.7109375" style="20" customWidth="1"/>
    <col min="1004" max="1005" width="15.00390625" style="20" customWidth="1"/>
    <col min="1006" max="1006" width="29.421875" style="20" customWidth="1"/>
    <col min="1007" max="1007" width="50.421875" style="20" customWidth="1"/>
    <col min="1008" max="1253" width="9.140625" style="20" customWidth="1"/>
    <col min="1254" max="1254" width="4.140625" style="20" bestFit="1" customWidth="1"/>
    <col min="1255" max="1255" width="4.00390625" style="20" customWidth="1"/>
    <col min="1256" max="1256" width="59.140625" style="20" customWidth="1"/>
    <col min="1257" max="1257" width="9.140625" style="20" customWidth="1"/>
    <col min="1258" max="1258" width="13.7109375" style="20" customWidth="1"/>
    <col min="1259" max="1259" width="14.7109375" style="20" customWidth="1"/>
    <col min="1260" max="1261" width="15.00390625" style="20" customWidth="1"/>
    <col min="1262" max="1262" width="29.421875" style="20" customWidth="1"/>
    <col min="1263" max="1263" width="50.421875" style="20" customWidth="1"/>
    <col min="1264" max="1509" width="9.140625" style="20" customWidth="1"/>
    <col min="1510" max="1510" width="4.140625" style="20" bestFit="1" customWidth="1"/>
    <col min="1511" max="1511" width="4.00390625" style="20" customWidth="1"/>
    <col min="1512" max="1512" width="59.140625" style="20" customWidth="1"/>
    <col min="1513" max="1513" width="9.140625" style="20" customWidth="1"/>
    <col min="1514" max="1514" width="13.7109375" style="20" customWidth="1"/>
    <col min="1515" max="1515" width="14.7109375" style="20" customWidth="1"/>
    <col min="1516" max="1517" width="15.00390625" style="20" customWidth="1"/>
    <col min="1518" max="1518" width="29.421875" style="20" customWidth="1"/>
    <col min="1519" max="1519" width="50.421875" style="20" customWidth="1"/>
    <col min="1520" max="1765" width="9.140625" style="20" customWidth="1"/>
    <col min="1766" max="1766" width="4.140625" style="20" bestFit="1" customWidth="1"/>
    <col min="1767" max="1767" width="4.00390625" style="20" customWidth="1"/>
    <col min="1768" max="1768" width="59.140625" style="20" customWidth="1"/>
    <col min="1769" max="1769" width="9.140625" style="20" customWidth="1"/>
    <col min="1770" max="1770" width="13.7109375" style="20" customWidth="1"/>
    <col min="1771" max="1771" width="14.7109375" style="20" customWidth="1"/>
    <col min="1772" max="1773" width="15.00390625" style="20" customWidth="1"/>
    <col min="1774" max="1774" width="29.421875" style="20" customWidth="1"/>
    <col min="1775" max="1775" width="50.421875" style="20" customWidth="1"/>
    <col min="1776" max="2021" width="9.140625" style="20" customWidth="1"/>
    <col min="2022" max="2022" width="4.140625" style="20" bestFit="1" customWidth="1"/>
    <col min="2023" max="2023" width="4.00390625" style="20" customWidth="1"/>
    <col min="2024" max="2024" width="59.140625" style="20" customWidth="1"/>
    <col min="2025" max="2025" width="9.140625" style="20" customWidth="1"/>
    <col min="2026" max="2026" width="13.7109375" style="20" customWidth="1"/>
    <col min="2027" max="2027" width="14.7109375" style="20" customWidth="1"/>
    <col min="2028" max="2029" width="15.00390625" style="20" customWidth="1"/>
    <col min="2030" max="2030" width="29.421875" style="20" customWidth="1"/>
    <col min="2031" max="2031" width="50.421875" style="20" customWidth="1"/>
    <col min="2032" max="2277" width="9.140625" style="20" customWidth="1"/>
    <col min="2278" max="2278" width="4.140625" style="20" bestFit="1" customWidth="1"/>
    <col min="2279" max="2279" width="4.00390625" style="20" customWidth="1"/>
    <col min="2280" max="2280" width="59.140625" style="20" customWidth="1"/>
    <col min="2281" max="2281" width="9.140625" style="20" customWidth="1"/>
    <col min="2282" max="2282" width="13.7109375" style="20" customWidth="1"/>
    <col min="2283" max="2283" width="14.7109375" style="20" customWidth="1"/>
    <col min="2284" max="2285" width="15.00390625" style="20" customWidth="1"/>
    <col min="2286" max="2286" width="29.421875" style="20" customWidth="1"/>
    <col min="2287" max="2287" width="50.421875" style="20" customWidth="1"/>
    <col min="2288" max="2533" width="9.140625" style="20" customWidth="1"/>
    <col min="2534" max="2534" width="4.140625" style="20" bestFit="1" customWidth="1"/>
    <col min="2535" max="2535" width="4.00390625" style="20" customWidth="1"/>
    <col min="2536" max="2536" width="59.140625" style="20" customWidth="1"/>
    <col min="2537" max="2537" width="9.140625" style="20" customWidth="1"/>
    <col min="2538" max="2538" width="13.7109375" style="20" customWidth="1"/>
    <col min="2539" max="2539" width="14.7109375" style="20" customWidth="1"/>
    <col min="2540" max="2541" width="15.00390625" style="20" customWidth="1"/>
    <col min="2542" max="2542" width="29.421875" style="20" customWidth="1"/>
    <col min="2543" max="2543" width="50.421875" style="20" customWidth="1"/>
    <col min="2544" max="2789" width="9.140625" style="20" customWidth="1"/>
    <col min="2790" max="2790" width="4.140625" style="20" bestFit="1" customWidth="1"/>
    <col min="2791" max="2791" width="4.00390625" style="20" customWidth="1"/>
    <col min="2792" max="2792" width="59.140625" style="20" customWidth="1"/>
    <col min="2793" max="2793" width="9.140625" style="20" customWidth="1"/>
    <col min="2794" max="2794" width="13.7109375" style="20" customWidth="1"/>
    <col min="2795" max="2795" width="14.7109375" style="20" customWidth="1"/>
    <col min="2796" max="2797" width="15.00390625" style="20" customWidth="1"/>
    <col min="2798" max="2798" width="29.421875" style="20" customWidth="1"/>
    <col min="2799" max="2799" width="50.421875" style="20" customWidth="1"/>
    <col min="2800" max="3045" width="9.140625" style="20" customWidth="1"/>
    <col min="3046" max="3046" width="4.140625" style="20" bestFit="1" customWidth="1"/>
    <col min="3047" max="3047" width="4.00390625" style="20" customWidth="1"/>
    <col min="3048" max="3048" width="59.140625" style="20" customWidth="1"/>
    <col min="3049" max="3049" width="9.140625" style="20" customWidth="1"/>
    <col min="3050" max="3050" width="13.7109375" style="20" customWidth="1"/>
    <col min="3051" max="3051" width="14.7109375" style="20" customWidth="1"/>
    <col min="3052" max="3053" width="15.00390625" style="20" customWidth="1"/>
    <col min="3054" max="3054" width="29.421875" style="20" customWidth="1"/>
    <col min="3055" max="3055" width="50.421875" style="20" customWidth="1"/>
    <col min="3056" max="3301" width="9.140625" style="20" customWidth="1"/>
    <col min="3302" max="3302" width="4.140625" style="20" bestFit="1" customWidth="1"/>
    <col min="3303" max="3303" width="4.00390625" style="20" customWidth="1"/>
    <col min="3304" max="3304" width="59.140625" style="20" customWidth="1"/>
    <col min="3305" max="3305" width="9.140625" style="20" customWidth="1"/>
    <col min="3306" max="3306" width="13.7109375" style="20" customWidth="1"/>
    <col min="3307" max="3307" width="14.7109375" style="20" customWidth="1"/>
    <col min="3308" max="3309" width="15.00390625" style="20" customWidth="1"/>
    <col min="3310" max="3310" width="29.421875" style="20" customWidth="1"/>
    <col min="3311" max="3311" width="50.421875" style="20" customWidth="1"/>
    <col min="3312" max="3557" width="9.140625" style="20" customWidth="1"/>
    <col min="3558" max="3558" width="4.140625" style="20" bestFit="1" customWidth="1"/>
    <col min="3559" max="3559" width="4.00390625" style="20" customWidth="1"/>
    <col min="3560" max="3560" width="59.140625" style="20" customWidth="1"/>
    <col min="3561" max="3561" width="9.140625" style="20" customWidth="1"/>
    <col min="3562" max="3562" width="13.7109375" style="20" customWidth="1"/>
    <col min="3563" max="3563" width="14.7109375" style="20" customWidth="1"/>
    <col min="3564" max="3565" width="15.00390625" style="20" customWidth="1"/>
    <col min="3566" max="3566" width="29.421875" style="20" customWidth="1"/>
    <col min="3567" max="3567" width="50.421875" style="20" customWidth="1"/>
    <col min="3568" max="3813" width="9.140625" style="20" customWidth="1"/>
    <col min="3814" max="3814" width="4.140625" style="20" bestFit="1" customWidth="1"/>
    <col min="3815" max="3815" width="4.00390625" style="20" customWidth="1"/>
    <col min="3816" max="3816" width="59.140625" style="20" customWidth="1"/>
    <col min="3817" max="3817" width="9.140625" style="20" customWidth="1"/>
    <col min="3818" max="3818" width="13.7109375" style="20" customWidth="1"/>
    <col min="3819" max="3819" width="14.7109375" style="20" customWidth="1"/>
    <col min="3820" max="3821" width="15.00390625" style="20" customWidth="1"/>
    <col min="3822" max="3822" width="29.421875" style="20" customWidth="1"/>
    <col min="3823" max="3823" width="50.421875" style="20" customWidth="1"/>
    <col min="3824" max="4069" width="9.140625" style="20" customWidth="1"/>
    <col min="4070" max="4070" width="4.140625" style="20" bestFit="1" customWidth="1"/>
    <col min="4071" max="4071" width="4.00390625" style="20" customWidth="1"/>
    <col min="4072" max="4072" width="59.140625" style="20" customWidth="1"/>
    <col min="4073" max="4073" width="9.140625" style="20" customWidth="1"/>
    <col min="4074" max="4074" width="13.7109375" style="20" customWidth="1"/>
    <col min="4075" max="4075" width="14.7109375" style="20" customWidth="1"/>
    <col min="4076" max="4077" width="15.00390625" style="20" customWidth="1"/>
    <col min="4078" max="4078" width="29.421875" style="20" customWidth="1"/>
    <col min="4079" max="4079" width="50.421875" style="20" customWidth="1"/>
    <col min="4080" max="4325" width="9.140625" style="20" customWidth="1"/>
    <col min="4326" max="4326" width="4.140625" style="20" bestFit="1" customWidth="1"/>
    <col min="4327" max="4327" width="4.00390625" style="20" customWidth="1"/>
    <col min="4328" max="4328" width="59.140625" style="20" customWidth="1"/>
    <col min="4329" max="4329" width="9.140625" style="20" customWidth="1"/>
    <col min="4330" max="4330" width="13.7109375" style="20" customWidth="1"/>
    <col min="4331" max="4331" width="14.7109375" style="20" customWidth="1"/>
    <col min="4332" max="4333" width="15.00390625" style="20" customWidth="1"/>
    <col min="4334" max="4334" width="29.421875" style="20" customWidth="1"/>
    <col min="4335" max="4335" width="50.421875" style="20" customWidth="1"/>
    <col min="4336" max="4581" width="9.140625" style="20" customWidth="1"/>
    <col min="4582" max="4582" width="4.140625" style="20" bestFit="1" customWidth="1"/>
    <col min="4583" max="4583" width="4.00390625" style="20" customWidth="1"/>
    <col min="4584" max="4584" width="59.140625" style="20" customWidth="1"/>
    <col min="4585" max="4585" width="9.140625" style="20" customWidth="1"/>
    <col min="4586" max="4586" width="13.7109375" style="20" customWidth="1"/>
    <col min="4587" max="4587" width="14.7109375" style="20" customWidth="1"/>
    <col min="4588" max="4589" width="15.00390625" style="20" customWidth="1"/>
    <col min="4590" max="4590" width="29.421875" style="20" customWidth="1"/>
    <col min="4591" max="4591" width="50.421875" style="20" customWidth="1"/>
    <col min="4592" max="4837" width="9.140625" style="20" customWidth="1"/>
    <col min="4838" max="4838" width="4.140625" style="20" bestFit="1" customWidth="1"/>
    <col min="4839" max="4839" width="4.00390625" style="20" customWidth="1"/>
    <col min="4840" max="4840" width="59.140625" style="20" customWidth="1"/>
    <col min="4841" max="4841" width="9.140625" style="20" customWidth="1"/>
    <col min="4842" max="4842" width="13.7109375" style="20" customWidth="1"/>
    <col min="4843" max="4843" width="14.7109375" style="20" customWidth="1"/>
    <col min="4844" max="4845" width="15.00390625" style="20" customWidth="1"/>
    <col min="4846" max="4846" width="29.421875" style="20" customWidth="1"/>
    <col min="4847" max="4847" width="50.421875" style="20" customWidth="1"/>
    <col min="4848" max="5093" width="9.140625" style="20" customWidth="1"/>
    <col min="5094" max="5094" width="4.140625" style="20" bestFit="1" customWidth="1"/>
    <col min="5095" max="5095" width="4.00390625" style="20" customWidth="1"/>
    <col min="5096" max="5096" width="59.140625" style="20" customWidth="1"/>
    <col min="5097" max="5097" width="9.140625" style="20" customWidth="1"/>
    <col min="5098" max="5098" width="13.7109375" style="20" customWidth="1"/>
    <col min="5099" max="5099" width="14.7109375" style="20" customWidth="1"/>
    <col min="5100" max="5101" width="15.00390625" style="20" customWidth="1"/>
    <col min="5102" max="5102" width="29.421875" style="20" customWidth="1"/>
    <col min="5103" max="5103" width="50.421875" style="20" customWidth="1"/>
    <col min="5104" max="5349" width="9.140625" style="20" customWidth="1"/>
    <col min="5350" max="5350" width="4.140625" style="20" bestFit="1" customWidth="1"/>
    <col min="5351" max="5351" width="4.00390625" style="20" customWidth="1"/>
    <col min="5352" max="5352" width="59.140625" style="20" customWidth="1"/>
    <col min="5353" max="5353" width="9.140625" style="20" customWidth="1"/>
    <col min="5354" max="5354" width="13.7109375" style="20" customWidth="1"/>
    <col min="5355" max="5355" width="14.7109375" style="20" customWidth="1"/>
    <col min="5356" max="5357" width="15.00390625" style="20" customWidth="1"/>
    <col min="5358" max="5358" width="29.421875" style="20" customWidth="1"/>
    <col min="5359" max="5359" width="50.421875" style="20" customWidth="1"/>
    <col min="5360" max="5605" width="9.140625" style="20" customWidth="1"/>
    <col min="5606" max="5606" width="4.140625" style="20" bestFit="1" customWidth="1"/>
    <col min="5607" max="5607" width="4.00390625" style="20" customWidth="1"/>
    <col min="5608" max="5608" width="59.140625" style="20" customWidth="1"/>
    <col min="5609" max="5609" width="9.140625" style="20" customWidth="1"/>
    <col min="5610" max="5610" width="13.7109375" style="20" customWidth="1"/>
    <col min="5611" max="5611" width="14.7109375" style="20" customWidth="1"/>
    <col min="5612" max="5613" width="15.00390625" style="20" customWidth="1"/>
    <col min="5614" max="5614" width="29.421875" style="20" customWidth="1"/>
    <col min="5615" max="5615" width="50.421875" style="20" customWidth="1"/>
    <col min="5616" max="5861" width="9.140625" style="20" customWidth="1"/>
    <col min="5862" max="5862" width="4.140625" style="20" bestFit="1" customWidth="1"/>
    <col min="5863" max="5863" width="4.00390625" style="20" customWidth="1"/>
    <col min="5864" max="5864" width="59.140625" style="20" customWidth="1"/>
    <col min="5865" max="5865" width="9.140625" style="20" customWidth="1"/>
    <col min="5866" max="5866" width="13.7109375" style="20" customWidth="1"/>
    <col min="5867" max="5867" width="14.7109375" style="20" customWidth="1"/>
    <col min="5868" max="5869" width="15.00390625" style="20" customWidth="1"/>
    <col min="5870" max="5870" width="29.421875" style="20" customWidth="1"/>
    <col min="5871" max="5871" width="50.421875" style="20" customWidth="1"/>
    <col min="5872" max="6117" width="9.140625" style="20" customWidth="1"/>
    <col min="6118" max="6118" width="4.140625" style="20" bestFit="1" customWidth="1"/>
    <col min="6119" max="6119" width="4.00390625" style="20" customWidth="1"/>
    <col min="6120" max="6120" width="59.140625" style="20" customWidth="1"/>
    <col min="6121" max="6121" width="9.140625" style="20" customWidth="1"/>
    <col min="6122" max="6122" width="13.7109375" style="20" customWidth="1"/>
    <col min="6123" max="6123" width="14.7109375" style="20" customWidth="1"/>
    <col min="6124" max="6125" width="15.00390625" style="20" customWidth="1"/>
    <col min="6126" max="6126" width="29.421875" style="20" customWidth="1"/>
    <col min="6127" max="6127" width="50.421875" style="20" customWidth="1"/>
    <col min="6128" max="6373" width="9.140625" style="20" customWidth="1"/>
    <col min="6374" max="6374" width="4.140625" style="20" bestFit="1" customWidth="1"/>
    <col min="6375" max="6375" width="4.00390625" style="20" customWidth="1"/>
    <col min="6376" max="6376" width="59.140625" style="20" customWidth="1"/>
    <col min="6377" max="6377" width="9.140625" style="20" customWidth="1"/>
    <col min="6378" max="6378" width="13.7109375" style="20" customWidth="1"/>
    <col min="6379" max="6379" width="14.7109375" style="20" customWidth="1"/>
    <col min="6380" max="6381" width="15.00390625" style="20" customWidth="1"/>
    <col min="6382" max="6382" width="29.421875" style="20" customWidth="1"/>
    <col min="6383" max="6383" width="50.421875" style="20" customWidth="1"/>
    <col min="6384" max="6629" width="9.140625" style="20" customWidth="1"/>
    <col min="6630" max="6630" width="4.140625" style="20" bestFit="1" customWidth="1"/>
    <col min="6631" max="6631" width="4.00390625" style="20" customWidth="1"/>
    <col min="6632" max="6632" width="59.140625" style="20" customWidth="1"/>
    <col min="6633" max="6633" width="9.140625" style="20" customWidth="1"/>
    <col min="6634" max="6634" width="13.7109375" style="20" customWidth="1"/>
    <col min="6635" max="6635" width="14.7109375" style="20" customWidth="1"/>
    <col min="6636" max="6637" width="15.00390625" style="20" customWidth="1"/>
    <col min="6638" max="6638" width="29.421875" style="20" customWidth="1"/>
    <col min="6639" max="6639" width="50.421875" style="20" customWidth="1"/>
    <col min="6640" max="6885" width="9.140625" style="20" customWidth="1"/>
    <col min="6886" max="6886" width="4.140625" style="20" bestFit="1" customWidth="1"/>
    <col min="6887" max="6887" width="4.00390625" style="20" customWidth="1"/>
    <col min="6888" max="6888" width="59.140625" style="20" customWidth="1"/>
    <col min="6889" max="6889" width="9.140625" style="20" customWidth="1"/>
    <col min="6890" max="6890" width="13.7109375" style="20" customWidth="1"/>
    <col min="6891" max="6891" width="14.7109375" style="20" customWidth="1"/>
    <col min="6892" max="6893" width="15.00390625" style="20" customWidth="1"/>
    <col min="6894" max="6894" width="29.421875" style="20" customWidth="1"/>
    <col min="6895" max="6895" width="50.421875" style="20" customWidth="1"/>
    <col min="6896" max="7141" width="9.140625" style="20" customWidth="1"/>
    <col min="7142" max="7142" width="4.140625" style="20" bestFit="1" customWidth="1"/>
    <col min="7143" max="7143" width="4.00390625" style="20" customWidth="1"/>
    <col min="7144" max="7144" width="59.140625" style="20" customWidth="1"/>
    <col min="7145" max="7145" width="9.140625" style="20" customWidth="1"/>
    <col min="7146" max="7146" width="13.7109375" style="20" customWidth="1"/>
    <col min="7147" max="7147" width="14.7109375" style="20" customWidth="1"/>
    <col min="7148" max="7149" width="15.00390625" style="20" customWidth="1"/>
    <col min="7150" max="7150" width="29.421875" style="20" customWidth="1"/>
    <col min="7151" max="7151" width="50.421875" style="20" customWidth="1"/>
    <col min="7152" max="7397" width="9.140625" style="20" customWidth="1"/>
    <col min="7398" max="7398" width="4.140625" style="20" bestFit="1" customWidth="1"/>
    <col min="7399" max="7399" width="4.00390625" style="20" customWidth="1"/>
    <col min="7400" max="7400" width="59.140625" style="20" customWidth="1"/>
    <col min="7401" max="7401" width="9.140625" style="20" customWidth="1"/>
    <col min="7402" max="7402" width="13.7109375" style="20" customWidth="1"/>
    <col min="7403" max="7403" width="14.7109375" style="20" customWidth="1"/>
    <col min="7404" max="7405" width="15.00390625" style="20" customWidth="1"/>
    <col min="7406" max="7406" width="29.421875" style="20" customWidth="1"/>
    <col min="7407" max="7407" width="50.421875" style="20" customWidth="1"/>
    <col min="7408" max="7653" width="9.140625" style="20" customWidth="1"/>
    <col min="7654" max="7654" width="4.140625" style="20" bestFit="1" customWidth="1"/>
    <col min="7655" max="7655" width="4.00390625" style="20" customWidth="1"/>
    <col min="7656" max="7656" width="59.140625" style="20" customWidth="1"/>
    <col min="7657" max="7657" width="9.140625" style="20" customWidth="1"/>
    <col min="7658" max="7658" width="13.7109375" style="20" customWidth="1"/>
    <col min="7659" max="7659" width="14.7109375" style="20" customWidth="1"/>
    <col min="7660" max="7661" width="15.00390625" style="20" customWidth="1"/>
    <col min="7662" max="7662" width="29.421875" style="20" customWidth="1"/>
    <col min="7663" max="7663" width="50.421875" style="20" customWidth="1"/>
    <col min="7664" max="7909" width="9.140625" style="20" customWidth="1"/>
    <col min="7910" max="7910" width="4.140625" style="20" bestFit="1" customWidth="1"/>
    <col min="7911" max="7911" width="4.00390625" style="20" customWidth="1"/>
    <col min="7912" max="7912" width="59.140625" style="20" customWidth="1"/>
    <col min="7913" max="7913" width="9.140625" style="20" customWidth="1"/>
    <col min="7914" max="7914" width="13.7109375" style="20" customWidth="1"/>
    <col min="7915" max="7915" width="14.7109375" style="20" customWidth="1"/>
    <col min="7916" max="7917" width="15.00390625" style="20" customWidth="1"/>
    <col min="7918" max="7918" width="29.421875" style="20" customWidth="1"/>
    <col min="7919" max="7919" width="50.421875" style="20" customWidth="1"/>
    <col min="7920" max="8165" width="9.140625" style="20" customWidth="1"/>
    <col min="8166" max="8166" width="4.140625" style="20" bestFit="1" customWidth="1"/>
    <col min="8167" max="8167" width="4.00390625" style="20" customWidth="1"/>
    <col min="8168" max="8168" width="59.140625" style="20" customWidth="1"/>
    <col min="8169" max="8169" width="9.140625" style="20" customWidth="1"/>
    <col min="8170" max="8170" width="13.7109375" style="20" customWidth="1"/>
    <col min="8171" max="8171" width="14.7109375" style="20" customWidth="1"/>
    <col min="8172" max="8173" width="15.00390625" style="20" customWidth="1"/>
    <col min="8174" max="8174" width="29.421875" style="20" customWidth="1"/>
    <col min="8175" max="8175" width="50.421875" style="20" customWidth="1"/>
    <col min="8176" max="8421" width="9.140625" style="20" customWidth="1"/>
    <col min="8422" max="8422" width="4.140625" style="20" bestFit="1" customWidth="1"/>
    <col min="8423" max="8423" width="4.00390625" style="20" customWidth="1"/>
    <col min="8424" max="8424" width="59.140625" style="20" customWidth="1"/>
    <col min="8425" max="8425" width="9.140625" style="20" customWidth="1"/>
    <col min="8426" max="8426" width="13.7109375" style="20" customWidth="1"/>
    <col min="8427" max="8427" width="14.7109375" style="20" customWidth="1"/>
    <col min="8428" max="8429" width="15.00390625" style="20" customWidth="1"/>
    <col min="8430" max="8430" width="29.421875" style="20" customWidth="1"/>
    <col min="8431" max="8431" width="50.421875" style="20" customWidth="1"/>
    <col min="8432" max="8677" width="9.140625" style="20" customWidth="1"/>
    <col min="8678" max="8678" width="4.140625" style="20" bestFit="1" customWidth="1"/>
    <col min="8679" max="8679" width="4.00390625" style="20" customWidth="1"/>
    <col min="8680" max="8680" width="59.140625" style="20" customWidth="1"/>
    <col min="8681" max="8681" width="9.140625" style="20" customWidth="1"/>
    <col min="8682" max="8682" width="13.7109375" style="20" customWidth="1"/>
    <col min="8683" max="8683" width="14.7109375" style="20" customWidth="1"/>
    <col min="8684" max="8685" width="15.00390625" style="20" customWidth="1"/>
    <col min="8686" max="8686" width="29.421875" style="20" customWidth="1"/>
    <col min="8687" max="8687" width="50.421875" style="20" customWidth="1"/>
    <col min="8688" max="8933" width="9.140625" style="20" customWidth="1"/>
    <col min="8934" max="8934" width="4.140625" style="20" bestFit="1" customWidth="1"/>
    <col min="8935" max="8935" width="4.00390625" style="20" customWidth="1"/>
    <col min="8936" max="8936" width="59.140625" style="20" customWidth="1"/>
    <col min="8937" max="8937" width="9.140625" style="20" customWidth="1"/>
    <col min="8938" max="8938" width="13.7109375" style="20" customWidth="1"/>
    <col min="8939" max="8939" width="14.7109375" style="20" customWidth="1"/>
    <col min="8940" max="8941" width="15.00390625" style="20" customWidth="1"/>
    <col min="8942" max="8942" width="29.421875" style="20" customWidth="1"/>
    <col min="8943" max="8943" width="50.421875" style="20" customWidth="1"/>
    <col min="8944" max="9189" width="9.140625" style="20" customWidth="1"/>
    <col min="9190" max="9190" width="4.140625" style="20" bestFit="1" customWidth="1"/>
    <col min="9191" max="9191" width="4.00390625" style="20" customWidth="1"/>
    <col min="9192" max="9192" width="59.140625" style="20" customWidth="1"/>
    <col min="9193" max="9193" width="9.140625" style="20" customWidth="1"/>
    <col min="9194" max="9194" width="13.7109375" style="20" customWidth="1"/>
    <col min="9195" max="9195" width="14.7109375" style="20" customWidth="1"/>
    <col min="9196" max="9197" width="15.00390625" style="20" customWidth="1"/>
    <col min="9198" max="9198" width="29.421875" style="20" customWidth="1"/>
    <col min="9199" max="9199" width="50.421875" style="20" customWidth="1"/>
    <col min="9200" max="9445" width="9.140625" style="20" customWidth="1"/>
    <col min="9446" max="9446" width="4.140625" style="20" bestFit="1" customWidth="1"/>
    <col min="9447" max="9447" width="4.00390625" style="20" customWidth="1"/>
    <col min="9448" max="9448" width="59.140625" style="20" customWidth="1"/>
    <col min="9449" max="9449" width="9.140625" style="20" customWidth="1"/>
    <col min="9450" max="9450" width="13.7109375" style="20" customWidth="1"/>
    <col min="9451" max="9451" width="14.7109375" style="20" customWidth="1"/>
    <col min="9452" max="9453" width="15.00390625" style="20" customWidth="1"/>
    <col min="9454" max="9454" width="29.421875" style="20" customWidth="1"/>
    <col min="9455" max="9455" width="50.421875" style="20" customWidth="1"/>
    <col min="9456" max="9701" width="9.140625" style="20" customWidth="1"/>
    <col min="9702" max="9702" width="4.140625" style="20" bestFit="1" customWidth="1"/>
    <col min="9703" max="9703" width="4.00390625" style="20" customWidth="1"/>
    <col min="9704" max="9704" width="59.140625" style="20" customWidth="1"/>
    <col min="9705" max="9705" width="9.140625" style="20" customWidth="1"/>
    <col min="9706" max="9706" width="13.7109375" style="20" customWidth="1"/>
    <col min="9707" max="9707" width="14.7109375" style="20" customWidth="1"/>
    <col min="9708" max="9709" width="15.00390625" style="20" customWidth="1"/>
    <col min="9710" max="9710" width="29.421875" style="20" customWidth="1"/>
    <col min="9711" max="9711" width="50.421875" style="20" customWidth="1"/>
    <col min="9712" max="9957" width="9.140625" style="20" customWidth="1"/>
    <col min="9958" max="9958" width="4.140625" style="20" bestFit="1" customWidth="1"/>
    <col min="9959" max="9959" width="4.00390625" style="20" customWidth="1"/>
    <col min="9960" max="9960" width="59.140625" style="20" customWidth="1"/>
    <col min="9961" max="9961" width="9.140625" style="20" customWidth="1"/>
    <col min="9962" max="9962" width="13.7109375" style="20" customWidth="1"/>
    <col min="9963" max="9963" width="14.7109375" style="20" customWidth="1"/>
    <col min="9964" max="9965" width="15.00390625" style="20" customWidth="1"/>
    <col min="9966" max="9966" width="29.421875" style="20" customWidth="1"/>
    <col min="9967" max="9967" width="50.421875" style="20" customWidth="1"/>
    <col min="9968" max="10213" width="9.140625" style="20" customWidth="1"/>
    <col min="10214" max="10214" width="4.140625" style="20" bestFit="1" customWidth="1"/>
    <col min="10215" max="10215" width="4.00390625" style="20" customWidth="1"/>
    <col min="10216" max="10216" width="59.140625" style="20" customWidth="1"/>
    <col min="10217" max="10217" width="9.140625" style="20" customWidth="1"/>
    <col min="10218" max="10218" width="13.7109375" style="20" customWidth="1"/>
    <col min="10219" max="10219" width="14.7109375" style="20" customWidth="1"/>
    <col min="10220" max="10221" width="15.00390625" style="20" customWidth="1"/>
    <col min="10222" max="10222" width="29.421875" style="20" customWidth="1"/>
    <col min="10223" max="10223" width="50.421875" style="20" customWidth="1"/>
    <col min="10224" max="10469" width="9.140625" style="20" customWidth="1"/>
    <col min="10470" max="10470" width="4.140625" style="20" bestFit="1" customWidth="1"/>
    <col min="10471" max="10471" width="4.00390625" style="20" customWidth="1"/>
    <col min="10472" max="10472" width="59.140625" style="20" customWidth="1"/>
    <col min="10473" max="10473" width="9.140625" style="20" customWidth="1"/>
    <col min="10474" max="10474" width="13.7109375" style="20" customWidth="1"/>
    <col min="10475" max="10475" width="14.7109375" style="20" customWidth="1"/>
    <col min="10476" max="10477" width="15.00390625" style="20" customWidth="1"/>
    <col min="10478" max="10478" width="29.421875" style="20" customWidth="1"/>
    <col min="10479" max="10479" width="50.421875" style="20" customWidth="1"/>
    <col min="10480" max="10725" width="9.140625" style="20" customWidth="1"/>
    <col min="10726" max="10726" width="4.140625" style="20" bestFit="1" customWidth="1"/>
    <col min="10727" max="10727" width="4.00390625" style="20" customWidth="1"/>
    <col min="10728" max="10728" width="59.140625" style="20" customWidth="1"/>
    <col min="10729" max="10729" width="9.140625" style="20" customWidth="1"/>
    <col min="10730" max="10730" width="13.7109375" style="20" customWidth="1"/>
    <col min="10731" max="10731" width="14.7109375" style="20" customWidth="1"/>
    <col min="10732" max="10733" width="15.00390625" style="20" customWidth="1"/>
    <col min="10734" max="10734" width="29.421875" style="20" customWidth="1"/>
    <col min="10735" max="10735" width="50.421875" style="20" customWidth="1"/>
    <col min="10736" max="10981" width="9.140625" style="20" customWidth="1"/>
    <col min="10982" max="10982" width="4.140625" style="20" bestFit="1" customWidth="1"/>
    <col min="10983" max="10983" width="4.00390625" style="20" customWidth="1"/>
    <col min="10984" max="10984" width="59.140625" style="20" customWidth="1"/>
    <col min="10985" max="10985" width="9.140625" style="20" customWidth="1"/>
    <col min="10986" max="10986" width="13.7109375" style="20" customWidth="1"/>
    <col min="10987" max="10987" width="14.7109375" style="20" customWidth="1"/>
    <col min="10988" max="10989" width="15.00390625" style="20" customWidth="1"/>
    <col min="10990" max="10990" width="29.421875" style="20" customWidth="1"/>
    <col min="10991" max="10991" width="50.421875" style="20" customWidth="1"/>
    <col min="10992" max="11237" width="9.140625" style="20" customWidth="1"/>
    <col min="11238" max="11238" width="4.140625" style="20" bestFit="1" customWidth="1"/>
    <col min="11239" max="11239" width="4.00390625" style="20" customWidth="1"/>
    <col min="11240" max="11240" width="59.140625" style="20" customWidth="1"/>
    <col min="11241" max="11241" width="9.140625" style="20" customWidth="1"/>
    <col min="11242" max="11242" width="13.7109375" style="20" customWidth="1"/>
    <col min="11243" max="11243" width="14.7109375" style="20" customWidth="1"/>
    <col min="11244" max="11245" width="15.00390625" style="20" customWidth="1"/>
    <col min="11246" max="11246" width="29.421875" style="20" customWidth="1"/>
    <col min="11247" max="11247" width="50.421875" style="20" customWidth="1"/>
    <col min="11248" max="11493" width="9.140625" style="20" customWidth="1"/>
    <col min="11494" max="11494" width="4.140625" style="20" bestFit="1" customWidth="1"/>
    <col min="11495" max="11495" width="4.00390625" style="20" customWidth="1"/>
    <col min="11496" max="11496" width="59.140625" style="20" customWidth="1"/>
    <col min="11497" max="11497" width="9.140625" style="20" customWidth="1"/>
    <col min="11498" max="11498" width="13.7109375" style="20" customWidth="1"/>
    <col min="11499" max="11499" width="14.7109375" style="20" customWidth="1"/>
    <col min="11500" max="11501" width="15.00390625" style="20" customWidth="1"/>
    <col min="11502" max="11502" width="29.421875" style="20" customWidth="1"/>
    <col min="11503" max="11503" width="50.421875" style="20" customWidth="1"/>
    <col min="11504" max="11749" width="9.140625" style="20" customWidth="1"/>
    <col min="11750" max="11750" width="4.140625" style="20" bestFit="1" customWidth="1"/>
    <col min="11751" max="11751" width="4.00390625" style="20" customWidth="1"/>
    <col min="11752" max="11752" width="59.140625" style="20" customWidth="1"/>
    <col min="11753" max="11753" width="9.140625" style="20" customWidth="1"/>
    <col min="11754" max="11754" width="13.7109375" style="20" customWidth="1"/>
    <col min="11755" max="11755" width="14.7109375" style="20" customWidth="1"/>
    <col min="11756" max="11757" width="15.00390625" style="20" customWidth="1"/>
    <col min="11758" max="11758" width="29.421875" style="20" customWidth="1"/>
    <col min="11759" max="11759" width="50.421875" style="20" customWidth="1"/>
    <col min="11760" max="12005" width="9.140625" style="20" customWidth="1"/>
    <col min="12006" max="12006" width="4.140625" style="20" bestFit="1" customWidth="1"/>
    <col min="12007" max="12007" width="4.00390625" style="20" customWidth="1"/>
    <col min="12008" max="12008" width="59.140625" style="20" customWidth="1"/>
    <col min="12009" max="12009" width="9.140625" style="20" customWidth="1"/>
    <col min="12010" max="12010" width="13.7109375" style="20" customWidth="1"/>
    <col min="12011" max="12011" width="14.7109375" style="20" customWidth="1"/>
    <col min="12012" max="12013" width="15.00390625" style="20" customWidth="1"/>
    <col min="12014" max="12014" width="29.421875" style="20" customWidth="1"/>
    <col min="12015" max="12015" width="50.421875" style="20" customWidth="1"/>
    <col min="12016" max="12261" width="9.140625" style="20" customWidth="1"/>
    <col min="12262" max="12262" width="4.140625" style="20" bestFit="1" customWidth="1"/>
    <col min="12263" max="12263" width="4.00390625" style="20" customWidth="1"/>
    <col min="12264" max="12264" width="59.140625" style="20" customWidth="1"/>
    <col min="12265" max="12265" width="9.140625" style="20" customWidth="1"/>
    <col min="12266" max="12266" width="13.7109375" style="20" customWidth="1"/>
    <col min="12267" max="12267" width="14.7109375" style="20" customWidth="1"/>
    <col min="12268" max="12269" width="15.00390625" style="20" customWidth="1"/>
    <col min="12270" max="12270" width="29.421875" style="20" customWidth="1"/>
    <col min="12271" max="12271" width="50.421875" style="20" customWidth="1"/>
    <col min="12272" max="12517" width="9.140625" style="20" customWidth="1"/>
    <col min="12518" max="12518" width="4.140625" style="20" bestFit="1" customWidth="1"/>
    <col min="12519" max="12519" width="4.00390625" style="20" customWidth="1"/>
    <col min="12520" max="12520" width="59.140625" style="20" customWidth="1"/>
    <col min="12521" max="12521" width="9.140625" style="20" customWidth="1"/>
    <col min="12522" max="12522" width="13.7109375" style="20" customWidth="1"/>
    <col min="12523" max="12523" width="14.7109375" style="20" customWidth="1"/>
    <col min="12524" max="12525" width="15.00390625" style="20" customWidth="1"/>
    <col min="12526" max="12526" width="29.421875" style="20" customWidth="1"/>
    <col min="12527" max="12527" width="50.421875" style="20" customWidth="1"/>
    <col min="12528" max="12773" width="9.140625" style="20" customWidth="1"/>
    <col min="12774" max="12774" width="4.140625" style="20" bestFit="1" customWidth="1"/>
    <col min="12775" max="12775" width="4.00390625" style="20" customWidth="1"/>
    <col min="12776" max="12776" width="59.140625" style="20" customWidth="1"/>
    <col min="12777" max="12777" width="9.140625" style="20" customWidth="1"/>
    <col min="12778" max="12778" width="13.7109375" style="20" customWidth="1"/>
    <col min="12779" max="12779" width="14.7109375" style="20" customWidth="1"/>
    <col min="12780" max="12781" width="15.00390625" style="20" customWidth="1"/>
    <col min="12782" max="12782" width="29.421875" style="20" customWidth="1"/>
    <col min="12783" max="12783" width="50.421875" style="20" customWidth="1"/>
    <col min="12784" max="13029" width="9.140625" style="20" customWidth="1"/>
    <col min="13030" max="13030" width="4.140625" style="20" bestFit="1" customWidth="1"/>
    <col min="13031" max="13031" width="4.00390625" style="20" customWidth="1"/>
    <col min="13032" max="13032" width="59.140625" style="20" customWidth="1"/>
    <col min="13033" max="13033" width="9.140625" style="20" customWidth="1"/>
    <col min="13034" max="13034" width="13.7109375" style="20" customWidth="1"/>
    <col min="13035" max="13035" width="14.7109375" style="20" customWidth="1"/>
    <col min="13036" max="13037" width="15.00390625" style="20" customWidth="1"/>
    <col min="13038" max="13038" width="29.421875" style="20" customWidth="1"/>
    <col min="13039" max="13039" width="50.421875" style="20" customWidth="1"/>
    <col min="13040" max="13285" width="9.140625" style="20" customWidth="1"/>
    <col min="13286" max="13286" width="4.140625" style="20" bestFit="1" customWidth="1"/>
    <col min="13287" max="13287" width="4.00390625" style="20" customWidth="1"/>
    <col min="13288" max="13288" width="59.140625" style="20" customWidth="1"/>
    <col min="13289" max="13289" width="9.140625" style="20" customWidth="1"/>
    <col min="13290" max="13290" width="13.7109375" style="20" customWidth="1"/>
    <col min="13291" max="13291" width="14.7109375" style="20" customWidth="1"/>
    <col min="13292" max="13293" width="15.00390625" style="20" customWidth="1"/>
    <col min="13294" max="13294" width="29.421875" style="20" customWidth="1"/>
    <col min="13295" max="13295" width="50.421875" style="20" customWidth="1"/>
    <col min="13296" max="13541" width="9.140625" style="20" customWidth="1"/>
    <col min="13542" max="13542" width="4.140625" style="20" bestFit="1" customWidth="1"/>
    <col min="13543" max="13543" width="4.00390625" style="20" customWidth="1"/>
    <col min="13544" max="13544" width="59.140625" style="20" customWidth="1"/>
    <col min="13545" max="13545" width="9.140625" style="20" customWidth="1"/>
    <col min="13546" max="13546" width="13.7109375" style="20" customWidth="1"/>
    <col min="13547" max="13547" width="14.7109375" style="20" customWidth="1"/>
    <col min="13548" max="13549" width="15.00390625" style="20" customWidth="1"/>
    <col min="13550" max="13550" width="29.421875" style="20" customWidth="1"/>
    <col min="13551" max="13551" width="50.421875" style="20" customWidth="1"/>
    <col min="13552" max="13797" width="9.140625" style="20" customWidth="1"/>
    <col min="13798" max="13798" width="4.140625" style="20" bestFit="1" customWidth="1"/>
    <col min="13799" max="13799" width="4.00390625" style="20" customWidth="1"/>
    <col min="13800" max="13800" width="59.140625" style="20" customWidth="1"/>
    <col min="13801" max="13801" width="9.140625" style="20" customWidth="1"/>
    <col min="13802" max="13802" width="13.7109375" style="20" customWidth="1"/>
    <col min="13803" max="13803" width="14.7109375" style="20" customWidth="1"/>
    <col min="13804" max="13805" width="15.00390625" style="20" customWidth="1"/>
    <col min="13806" max="13806" width="29.421875" style="20" customWidth="1"/>
    <col min="13807" max="13807" width="50.421875" style="20" customWidth="1"/>
    <col min="13808" max="14053" width="9.140625" style="20" customWidth="1"/>
    <col min="14054" max="14054" width="4.140625" style="20" bestFit="1" customWidth="1"/>
    <col min="14055" max="14055" width="4.00390625" style="20" customWidth="1"/>
    <col min="14056" max="14056" width="59.140625" style="20" customWidth="1"/>
    <col min="14057" max="14057" width="9.140625" style="20" customWidth="1"/>
    <col min="14058" max="14058" width="13.7109375" style="20" customWidth="1"/>
    <col min="14059" max="14059" width="14.7109375" style="20" customWidth="1"/>
    <col min="14060" max="14061" width="15.00390625" style="20" customWidth="1"/>
    <col min="14062" max="14062" width="29.421875" style="20" customWidth="1"/>
    <col min="14063" max="14063" width="50.421875" style="20" customWidth="1"/>
    <col min="14064" max="14309" width="9.140625" style="20" customWidth="1"/>
    <col min="14310" max="14310" width="4.140625" style="20" bestFit="1" customWidth="1"/>
    <col min="14311" max="14311" width="4.00390625" style="20" customWidth="1"/>
    <col min="14312" max="14312" width="59.140625" style="20" customWidth="1"/>
    <col min="14313" max="14313" width="9.140625" style="20" customWidth="1"/>
    <col min="14314" max="14314" width="13.7109375" style="20" customWidth="1"/>
    <col min="14315" max="14315" width="14.7109375" style="20" customWidth="1"/>
    <col min="14316" max="14317" width="15.00390625" style="20" customWidth="1"/>
    <col min="14318" max="14318" width="29.421875" style="20" customWidth="1"/>
    <col min="14319" max="14319" width="50.421875" style="20" customWidth="1"/>
    <col min="14320" max="14565" width="9.140625" style="20" customWidth="1"/>
    <col min="14566" max="14566" width="4.140625" style="20" bestFit="1" customWidth="1"/>
    <col min="14567" max="14567" width="4.00390625" style="20" customWidth="1"/>
    <col min="14568" max="14568" width="59.140625" style="20" customWidth="1"/>
    <col min="14569" max="14569" width="9.140625" style="20" customWidth="1"/>
    <col min="14570" max="14570" width="13.7109375" style="20" customWidth="1"/>
    <col min="14571" max="14571" width="14.7109375" style="20" customWidth="1"/>
    <col min="14572" max="14573" width="15.00390625" style="20" customWidth="1"/>
    <col min="14574" max="14574" width="29.421875" style="20" customWidth="1"/>
    <col min="14575" max="14575" width="50.421875" style="20" customWidth="1"/>
    <col min="14576" max="14821" width="9.140625" style="20" customWidth="1"/>
    <col min="14822" max="14822" width="4.140625" style="20" bestFit="1" customWidth="1"/>
    <col min="14823" max="14823" width="4.00390625" style="20" customWidth="1"/>
    <col min="14824" max="14824" width="59.140625" style="20" customWidth="1"/>
    <col min="14825" max="14825" width="9.140625" style="20" customWidth="1"/>
    <col min="14826" max="14826" width="13.7109375" style="20" customWidth="1"/>
    <col min="14827" max="14827" width="14.7109375" style="20" customWidth="1"/>
    <col min="14828" max="14829" width="15.00390625" style="20" customWidth="1"/>
    <col min="14830" max="14830" width="29.421875" style="20" customWidth="1"/>
    <col min="14831" max="14831" width="50.421875" style="20" customWidth="1"/>
    <col min="14832" max="15077" width="9.140625" style="20" customWidth="1"/>
    <col min="15078" max="15078" width="4.140625" style="20" bestFit="1" customWidth="1"/>
    <col min="15079" max="15079" width="4.00390625" style="20" customWidth="1"/>
    <col min="15080" max="15080" width="59.140625" style="20" customWidth="1"/>
    <col min="15081" max="15081" width="9.140625" style="20" customWidth="1"/>
    <col min="15082" max="15082" width="13.7109375" style="20" customWidth="1"/>
    <col min="15083" max="15083" width="14.7109375" style="20" customWidth="1"/>
    <col min="15084" max="15085" width="15.00390625" style="20" customWidth="1"/>
    <col min="15086" max="15086" width="29.421875" style="20" customWidth="1"/>
    <col min="15087" max="15087" width="50.421875" style="20" customWidth="1"/>
    <col min="15088" max="15333" width="9.140625" style="20" customWidth="1"/>
    <col min="15334" max="15334" width="4.140625" style="20" bestFit="1" customWidth="1"/>
    <col min="15335" max="15335" width="4.00390625" style="20" customWidth="1"/>
    <col min="15336" max="15336" width="59.140625" style="20" customWidth="1"/>
    <col min="15337" max="15337" width="9.140625" style="20" customWidth="1"/>
    <col min="15338" max="15338" width="13.7109375" style="20" customWidth="1"/>
    <col min="15339" max="15339" width="14.7109375" style="20" customWidth="1"/>
    <col min="15340" max="15341" width="15.00390625" style="20" customWidth="1"/>
    <col min="15342" max="15342" width="29.421875" style="20" customWidth="1"/>
    <col min="15343" max="15343" width="50.421875" style="20" customWidth="1"/>
    <col min="15344" max="15589" width="9.140625" style="20" customWidth="1"/>
    <col min="15590" max="15590" width="4.140625" style="20" bestFit="1" customWidth="1"/>
    <col min="15591" max="15591" width="4.00390625" style="20" customWidth="1"/>
    <col min="15592" max="15592" width="59.140625" style="20" customWidth="1"/>
    <col min="15593" max="15593" width="9.140625" style="20" customWidth="1"/>
    <col min="15594" max="15594" width="13.7109375" style="20" customWidth="1"/>
    <col min="15595" max="15595" width="14.7109375" style="20" customWidth="1"/>
    <col min="15596" max="15597" width="15.00390625" style="20" customWidth="1"/>
    <col min="15598" max="15598" width="29.421875" style="20" customWidth="1"/>
    <col min="15599" max="15599" width="50.421875" style="20" customWidth="1"/>
    <col min="15600" max="15845" width="9.140625" style="20" customWidth="1"/>
    <col min="15846" max="15846" width="4.140625" style="20" bestFit="1" customWidth="1"/>
    <col min="15847" max="15847" width="4.00390625" style="20" customWidth="1"/>
    <col min="15848" max="15848" width="59.140625" style="20" customWidth="1"/>
    <col min="15849" max="15849" width="9.140625" style="20" customWidth="1"/>
    <col min="15850" max="15850" width="13.7109375" style="20" customWidth="1"/>
    <col min="15851" max="15851" width="14.7109375" style="20" customWidth="1"/>
    <col min="15852" max="15853" width="15.00390625" style="20" customWidth="1"/>
    <col min="15854" max="15854" width="29.421875" style="20" customWidth="1"/>
    <col min="15855" max="15855" width="50.421875" style="20" customWidth="1"/>
    <col min="15856" max="16101" width="9.140625" style="20" customWidth="1"/>
    <col min="16102" max="16102" width="4.140625" style="20" bestFit="1" customWidth="1"/>
    <col min="16103" max="16103" width="4.00390625" style="20" customWidth="1"/>
    <col min="16104" max="16104" width="59.140625" style="20" customWidth="1"/>
    <col min="16105" max="16105" width="9.140625" style="20" customWidth="1"/>
    <col min="16106" max="16106" width="13.7109375" style="20" customWidth="1"/>
    <col min="16107" max="16107" width="14.7109375" style="20" customWidth="1"/>
    <col min="16108" max="16109" width="15.00390625" style="20" customWidth="1"/>
    <col min="16110" max="16110" width="29.421875" style="20" customWidth="1"/>
    <col min="16111" max="16111" width="50.421875" style="20" customWidth="1"/>
    <col min="16112" max="16384" width="9.140625" style="20" customWidth="1"/>
  </cols>
  <sheetData>
    <row r="1" ht="5.25" customHeight="1"/>
    <row r="2" spans="2:4" ht="15">
      <c r="B2" s="24"/>
      <c r="C2" s="24" t="s">
        <v>139</v>
      </c>
      <c r="D2" s="81"/>
    </row>
    <row r="3" spans="2:3" ht="15">
      <c r="B3" s="24"/>
      <c r="C3" s="24"/>
    </row>
    <row r="4" spans="2:8" ht="27" customHeight="1" thickBot="1">
      <c r="B4" s="25"/>
      <c r="C4" s="162" t="s">
        <v>171</v>
      </c>
      <c r="D4" s="26"/>
      <c r="E4" s="25"/>
      <c r="F4" s="27"/>
      <c r="G4" s="27"/>
      <c r="H4" s="27"/>
    </row>
    <row r="5" spans="2:16" s="21" customFormat="1" ht="23.25" thickBot="1">
      <c r="B5" s="28"/>
      <c r="C5" s="29" t="s">
        <v>6</v>
      </c>
      <c r="D5" s="30" t="s">
        <v>8</v>
      </c>
      <c r="E5" s="146" t="s">
        <v>0</v>
      </c>
      <c r="F5" s="2" t="s">
        <v>41</v>
      </c>
      <c r="G5" s="15" t="s">
        <v>4</v>
      </c>
      <c r="H5" s="15" t="s">
        <v>5</v>
      </c>
      <c r="I5" s="31"/>
      <c r="J5" s="32"/>
      <c r="K5" s="32"/>
      <c r="L5" s="32"/>
      <c r="M5" s="32"/>
      <c r="N5" s="32"/>
      <c r="O5" s="32"/>
      <c r="P5" s="32"/>
    </row>
    <row r="6" spans="1:228" s="37" customFormat="1" ht="17.1" customHeight="1" thickBot="1">
      <c r="A6" s="20"/>
      <c r="B6" s="5"/>
      <c r="C6" s="6"/>
      <c r="D6" s="33" t="s">
        <v>105</v>
      </c>
      <c r="E6" s="147"/>
      <c r="F6" s="34"/>
      <c r="G6" s="34"/>
      <c r="H6" s="35" t="s">
        <v>1</v>
      </c>
      <c r="I6" s="36"/>
      <c r="J6" s="22"/>
      <c r="K6" s="22"/>
      <c r="L6" s="22"/>
      <c r="M6" s="22"/>
      <c r="N6" s="22"/>
      <c r="O6" s="22"/>
      <c r="P6" s="22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</row>
    <row r="7" spans="1:228" s="37" customFormat="1" ht="17.1" customHeight="1">
      <c r="A7" s="20"/>
      <c r="B7" s="7"/>
      <c r="C7" s="19"/>
      <c r="D7" s="38" t="s">
        <v>106</v>
      </c>
      <c r="E7" s="148"/>
      <c r="F7" s="39"/>
      <c r="G7" s="39"/>
      <c r="H7" s="40"/>
      <c r="I7" s="36"/>
      <c r="J7" s="22"/>
      <c r="K7" s="22"/>
      <c r="L7" s="22"/>
      <c r="M7" s="22"/>
      <c r="N7" s="22"/>
      <c r="O7" s="22"/>
      <c r="P7" s="22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</row>
    <row r="8" spans="1:228" s="37" customFormat="1" ht="17.1" customHeight="1" thickBot="1">
      <c r="A8" s="20"/>
      <c r="B8" s="8"/>
      <c r="C8" s="9"/>
      <c r="D8" s="41" t="s">
        <v>114</v>
      </c>
      <c r="E8" s="149"/>
      <c r="F8" s="41"/>
      <c r="G8" s="41"/>
      <c r="H8" s="41"/>
      <c r="I8" s="36"/>
      <c r="J8" s="22"/>
      <c r="K8" s="22"/>
      <c r="L8" s="22"/>
      <c r="M8" s="22"/>
      <c r="N8" s="22"/>
      <c r="O8" s="22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</row>
    <row r="9" spans="2:9" ht="15">
      <c r="B9" s="13"/>
      <c r="C9" s="42" t="s">
        <v>138</v>
      </c>
      <c r="D9" s="43" t="s">
        <v>108</v>
      </c>
      <c r="E9" s="150" t="s">
        <v>113</v>
      </c>
      <c r="F9" s="103">
        <v>27.2</v>
      </c>
      <c r="G9" s="104"/>
      <c r="H9" s="107">
        <f aca="true" t="shared" si="0" ref="H9:H10">F9*G9</f>
        <v>0</v>
      </c>
      <c r="I9" s="36"/>
    </row>
    <row r="10" spans="2:9" ht="22.5">
      <c r="B10" s="12"/>
      <c r="C10" s="44" t="s">
        <v>109</v>
      </c>
      <c r="D10" s="45" t="s">
        <v>110</v>
      </c>
      <c r="E10" s="151" t="s">
        <v>113</v>
      </c>
      <c r="F10" s="105">
        <v>450</v>
      </c>
      <c r="G10" s="106"/>
      <c r="H10" s="107">
        <f t="shared" si="0"/>
        <v>0</v>
      </c>
      <c r="I10" s="36"/>
    </row>
    <row r="11" spans="2:9" ht="15">
      <c r="B11" s="12"/>
      <c r="C11" s="44" t="s">
        <v>111</v>
      </c>
      <c r="D11" s="45" t="s">
        <v>112</v>
      </c>
      <c r="E11" s="151" t="s">
        <v>113</v>
      </c>
      <c r="F11" s="105">
        <v>359.79</v>
      </c>
      <c r="G11" s="106"/>
      <c r="H11" s="107">
        <f>F11*G11</f>
        <v>0</v>
      </c>
      <c r="I11" s="36"/>
    </row>
    <row r="12" spans="2:9" ht="15">
      <c r="B12" s="12"/>
      <c r="C12" s="44"/>
      <c r="D12" s="45" t="s">
        <v>186</v>
      </c>
      <c r="E12" s="151" t="s">
        <v>185</v>
      </c>
      <c r="F12" s="105">
        <v>1</v>
      </c>
      <c r="G12" s="106"/>
      <c r="H12" s="107">
        <f>F12*G12</f>
        <v>0</v>
      </c>
      <c r="I12" s="36"/>
    </row>
    <row r="13" spans="2:9" ht="15">
      <c r="B13" s="12"/>
      <c r="C13" s="44"/>
      <c r="D13" s="45" t="s">
        <v>187</v>
      </c>
      <c r="E13" s="151" t="s">
        <v>185</v>
      </c>
      <c r="F13" s="105">
        <v>1</v>
      </c>
      <c r="G13" s="106"/>
      <c r="H13" s="107">
        <f>F13*G13</f>
        <v>0</v>
      </c>
      <c r="I13" s="36"/>
    </row>
    <row r="14" spans="2:9" ht="12" thickBot="1">
      <c r="B14" s="14"/>
      <c r="C14" s="4"/>
      <c r="D14" s="46" t="s">
        <v>104</v>
      </c>
      <c r="E14" s="152"/>
      <c r="F14" s="108"/>
      <c r="G14" s="108"/>
      <c r="H14" s="108"/>
      <c r="I14" s="36"/>
    </row>
    <row r="15" spans="2:9" ht="12" thickBot="1">
      <c r="B15" s="5"/>
      <c r="C15" s="6"/>
      <c r="D15" s="47" t="s">
        <v>43</v>
      </c>
      <c r="E15" s="153"/>
      <c r="F15" s="109"/>
      <c r="G15" s="109"/>
      <c r="H15" s="110"/>
      <c r="I15" s="36"/>
    </row>
    <row r="16" spans="2:9" ht="15">
      <c r="B16" s="7"/>
      <c r="C16" s="48" t="s">
        <v>9</v>
      </c>
      <c r="D16" s="49" t="s">
        <v>10</v>
      </c>
      <c r="E16" s="154" t="s">
        <v>2</v>
      </c>
      <c r="F16" s="111">
        <v>500</v>
      </c>
      <c r="G16" s="111"/>
      <c r="H16" s="107">
        <f aca="true" t="shared" si="1" ref="H16:H34">F16*G16</f>
        <v>0</v>
      </c>
      <c r="I16" s="36"/>
    </row>
    <row r="17" spans="2:9" ht="15">
      <c r="B17" s="12"/>
      <c r="C17" s="50" t="s">
        <v>11</v>
      </c>
      <c r="D17" s="51" t="s">
        <v>12</v>
      </c>
      <c r="E17" s="155" t="s">
        <v>2</v>
      </c>
      <c r="F17" s="112">
        <v>1000</v>
      </c>
      <c r="G17" s="112"/>
      <c r="H17" s="107">
        <f t="shared" si="1"/>
        <v>0</v>
      </c>
      <c r="I17" s="36"/>
    </row>
    <row r="18" spans="2:9" ht="15">
      <c r="B18" s="12"/>
      <c r="C18" s="52" t="s">
        <v>13</v>
      </c>
      <c r="D18" s="53" t="s">
        <v>14</v>
      </c>
      <c r="E18" s="156" t="s">
        <v>2</v>
      </c>
      <c r="F18" s="113">
        <v>200</v>
      </c>
      <c r="G18" s="113"/>
      <c r="H18" s="107">
        <f t="shared" si="1"/>
        <v>0</v>
      </c>
      <c r="I18" s="36"/>
    </row>
    <row r="19" spans="2:9" ht="20.25" customHeight="1">
      <c r="B19" s="12"/>
      <c r="C19" s="54" t="s">
        <v>15</v>
      </c>
      <c r="D19" s="55" t="s">
        <v>16</v>
      </c>
      <c r="E19" s="138" t="s">
        <v>2</v>
      </c>
      <c r="F19" s="114">
        <v>70</v>
      </c>
      <c r="G19" s="114"/>
      <c r="H19" s="107">
        <f t="shared" si="1"/>
        <v>0</v>
      </c>
      <c r="I19" s="36"/>
    </row>
    <row r="20" spans="2:9" ht="21">
      <c r="B20" s="12"/>
      <c r="C20" s="54" t="s">
        <v>17</v>
      </c>
      <c r="D20" s="55" t="s">
        <v>18</v>
      </c>
      <c r="E20" s="138" t="s">
        <v>2</v>
      </c>
      <c r="F20" s="114">
        <v>25</v>
      </c>
      <c r="G20" s="114"/>
      <c r="H20" s="107">
        <f t="shared" si="1"/>
        <v>0</v>
      </c>
      <c r="I20" s="36"/>
    </row>
    <row r="21" spans="2:9" ht="21">
      <c r="B21" s="12"/>
      <c r="C21" s="54" t="s">
        <v>19</v>
      </c>
      <c r="D21" s="55" t="s">
        <v>20</v>
      </c>
      <c r="E21" s="138" t="s">
        <v>2</v>
      </c>
      <c r="F21" s="114">
        <v>35</v>
      </c>
      <c r="G21" s="114"/>
      <c r="H21" s="107">
        <f t="shared" si="1"/>
        <v>0</v>
      </c>
      <c r="I21" s="36"/>
    </row>
    <row r="22" spans="2:9" ht="18" customHeight="1">
      <c r="B22" s="12"/>
      <c r="C22" s="54" t="s">
        <v>21</v>
      </c>
      <c r="D22" s="55" t="s">
        <v>22</v>
      </c>
      <c r="E22" s="138" t="s">
        <v>23</v>
      </c>
      <c r="F22" s="114">
        <v>37</v>
      </c>
      <c r="G22" s="114"/>
      <c r="H22" s="107">
        <f t="shared" si="1"/>
        <v>0</v>
      </c>
      <c r="I22" s="36"/>
    </row>
    <row r="23" spans="2:9" ht="21" customHeight="1">
      <c r="B23" s="12"/>
      <c r="C23" s="54" t="s">
        <v>24</v>
      </c>
      <c r="D23" s="55" t="s">
        <v>25</v>
      </c>
      <c r="E23" s="138" t="s">
        <v>23</v>
      </c>
      <c r="F23" s="114">
        <v>6</v>
      </c>
      <c r="G23" s="114"/>
      <c r="H23" s="107">
        <f t="shared" si="1"/>
        <v>0</v>
      </c>
      <c r="I23" s="36"/>
    </row>
    <row r="24" spans="2:9" ht="18" customHeight="1">
      <c r="B24" s="12"/>
      <c r="C24" s="54" t="s">
        <v>26</v>
      </c>
      <c r="D24" s="55" t="s">
        <v>27</v>
      </c>
      <c r="E24" s="138" t="s">
        <v>23</v>
      </c>
      <c r="F24" s="114">
        <v>3</v>
      </c>
      <c r="G24" s="114"/>
      <c r="H24" s="107">
        <f t="shared" si="1"/>
        <v>0</v>
      </c>
      <c r="I24" s="36"/>
    </row>
    <row r="25" spans="2:9" ht="15">
      <c r="B25" s="12"/>
      <c r="C25" s="54" t="s">
        <v>28</v>
      </c>
      <c r="D25" s="55" t="s">
        <v>29</v>
      </c>
      <c r="E25" s="138" t="s">
        <v>23</v>
      </c>
      <c r="F25" s="114">
        <v>10</v>
      </c>
      <c r="G25" s="114"/>
      <c r="H25" s="107">
        <f t="shared" si="1"/>
        <v>0</v>
      </c>
      <c r="I25" s="36"/>
    </row>
    <row r="26" spans="2:9" ht="15">
      <c r="B26" s="12"/>
      <c r="C26" s="54" t="s">
        <v>30</v>
      </c>
      <c r="D26" s="55" t="s">
        <v>31</v>
      </c>
      <c r="E26" s="138" t="s">
        <v>23</v>
      </c>
      <c r="F26" s="114">
        <v>13</v>
      </c>
      <c r="G26" s="114"/>
      <c r="H26" s="107">
        <f t="shared" si="1"/>
        <v>0</v>
      </c>
      <c r="I26" s="36"/>
    </row>
    <row r="27" spans="2:9" ht="15">
      <c r="B27" s="12"/>
      <c r="C27" s="54" t="s">
        <v>32</v>
      </c>
      <c r="D27" s="55" t="s">
        <v>33</v>
      </c>
      <c r="E27" s="138" t="s">
        <v>23</v>
      </c>
      <c r="F27" s="114">
        <v>6</v>
      </c>
      <c r="G27" s="114"/>
      <c r="H27" s="107">
        <f t="shared" si="1"/>
        <v>0</v>
      </c>
      <c r="I27" s="36"/>
    </row>
    <row r="28" spans="2:9" ht="15">
      <c r="B28" s="12"/>
      <c r="C28" s="54" t="s">
        <v>34</v>
      </c>
      <c r="D28" s="55" t="s">
        <v>35</v>
      </c>
      <c r="E28" s="138" t="s">
        <v>23</v>
      </c>
      <c r="F28" s="114">
        <v>5</v>
      </c>
      <c r="G28" s="114"/>
      <c r="H28" s="107">
        <f t="shared" si="1"/>
        <v>0</v>
      </c>
      <c r="I28" s="36"/>
    </row>
    <row r="29" spans="2:9" ht="15">
      <c r="B29" s="12"/>
      <c r="C29" s="54" t="s">
        <v>36</v>
      </c>
      <c r="D29" s="55" t="s">
        <v>37</v>
      </c>
      <c r="E29" s="138" t="s">
        <v>23</v>
      </c>
      <c r="F29" s="114">
        <v>8</v>
      </c>
      <c r="G29" s="114"/>
      <c r="H29" s="107">
        <f t="shared" si="1"/>
        <v>0</v>
      </c>
      <c r="I29" s="36"/>
    </row>
    <row r="30" spans="2:9" ht="15">
      <c r="B30" s="12"/>
      <c r="C30" s="54" t="s">
        <v>38</v>
      </c>
      <c r="D30" s="55" t="s">
        <v>39</v>
      </c>
      <c r="E30" s="138" t="s">
        <v>23</v>
      </c>
      <c r="F30" s="114">
        <v>420</v>
      </c>
      <c r="G30" s="114"/>
      <c r="H30" s="107">
        <f t="shared" si="1"/>
        <v>0</v>
      </c>
      <c r="I30" s="36"/>
    </row>
    <row r="31" spans="2:9" ht="15">
      <c r="B31" s="12"/>
      <c r="C31" s="10" t="s">
        <v>107</v>
      </c>
      <c r="D31" s="11" t="s">
        <v>40</v>
      </c>
      <c r="E31" s="138" t="s">
        <v>23</v>
      </c>
      <c r="F31" s="115">
        <v>87</v>
      </c>
      <c r="G31" s="115"/>
      <c r="H31" s="107">
        <f t="shared" si="1"/>
        <v>0</v>
      </c>
      <c r="I31" s="36"/>
    </row>
    <row r="32" spans="2:9" ht="22.5">
      <c r="B32" s="12"/>
      <c r="C32" s="10" t="s">
        <v>126</v>
      </c>
      <c r="D32" s="80" t="s">
        <v>145</v>
      </c>
      <c r="E32" s="138" t="s">
        <v>23</v>
      </c>
      <c r="F32" s="115">
        <v>1</v>
      </c>
      <c r="G32" s="115"/>
      <c r="H32" s="107">
        <f t="shared" si="1"/>
        <v>0</v>
      </c>
      <c r="I32" s="36"/>
    </row>
    <row r="33" spans="2:9" ht="22.5">
      <c r="B33" s="12"/>
      <c r="C33" s="10" t="s">
        <v>127</v>
      </c>
      <c r="D33" s="80" t="s">
        <v>146</v>
      </c>
      <c r="E33" s="138" t="s">
        <v>23</v>
      </c>
      <c r="F33" s="115">
        <v>2</v>
      </c>
      <c r="G33" s="115"/>
      <c r="H33" s="107">
        <f t="shared" si="1"/>
        <v>0</v>
      </c>
      <c r="I33" s="36"/>
    </row>
    <row r="34" spans="2:9" ht="15" customHeight="1">
      <c r="B34" s="12"/>
      <c r="C34" s="10" t="s">
        <v>128</v>
      </c>
      <c r="D34" s="56" t="s">
        <v>140</v>
      </c>
      <c r="E34" s="138" t="s">
        <v>23</v>
      </c>
      <c r="F34" s="116">
        <v>16</v>
      </c>
      <c r="G34" s="116"/>
      <c r="H34" s="107">
        <f t="shared" si="1"/>
        <v>0</v>
      </c>
      <c r="I34" s="36"/>
    </row>
    <row r="35" spans="2:9" ht="15">
      <c r="B35" s="12"/>
      <c r="C35" s="10" t="s">
        <v>129</v>
      </c>
      <c r="D35" s="56" t="s">
        <v>141</v>
      </c>
      <c r="E35" s="138" t="s">
        <v>23</v>
      </c>
      <c r="F35" s="116">
        <v>55</v>
      </c>
      <c r="G35" s="116"/>
      <c r="H35" s="107">
        <f>F35*G35</f>
        <v>0</v>
      </c>
      <c r="I35" s="36"/>
    </row>
    <row r="36" spans="2:9" ht="22.5">
      <c r="B36" s="12"/>
      <c r="C36" s="10" t="s">
        <v>130</v>
      </c>
      <c r="D36" s="56" t="s">
        <v>142</v>
      </c>
      <c r="E36" s="138" t="s">
        <v>23</v>
      </c>
      <c r="F36" s="116">
        <v>2</v>
      </c>
      <c r="G36" s="116"/>
      <c r="H36" s="107">
        <f aca="true" t="shared" si="2" ref="H36:H45">F36*G36</f>
        <v>0</v>
      </c>
      <c r="I36" s="36"/>
    </row>
    <row r="37" spans="2:9" ht="22.5">
      <c r="B37" s="12"/>
      <c r="C37" s="10" t="s">
        <v>131</v>
      </c>
      <c r="D37" s="56" t="s">
        <v>143</v>
      </c>
      <c r="E37" s="138" t="s">
        <v>23</v>
      </c>
      <c r="F37" s="116">
        <v>4</v>
      </c>
      <c r="G37" s="116"/>
      <c r="H37" s="107">
        <f t="shared" si="2"/>
        <v>0</v>
      </c>
      <c r="I37" s="36"/>
    </row>
    <row r="38" spans="2:9" ht="22.5">
      <c r="B38" s="12"/>
      <c r="C38" s="10" t="s">
        <v>132</v>
      </c>
      <c r="D38" s="56" t="s">
        <v>144</v>
      </c>
      <c r="E38" s="138" t="s">
        <v>23</v>
      </c>
      <c r="F38" s="116">
        <v>1</v>
      </c>
      <c r="G38" s="116"/>
      <c r="H38" s="107">
        <f t="shared" si="2"/>
        <v>0</v>
      </c>
      <c r="I38" s="36"/>
    </row>
    <row r="39" spans="2:9" ht="15">
      <c r="B39" s="12"/>
      <c r="C39" s="10" t="s">
        <v>133</v>
      </c>
      <c r="D39" s="102" t="s">
        <v>158</v>
      </c>
      <c r="E39" s="138" t="s">
        <v>113</v>
      </c>
      <c r="F39" s="116">
        <v>2</v>
      </c>
      <c r="G39" s="116"/>
      <c r="H39" s="107">
        <f t="shared" si="2"/>
        <v>0</v>
      </c>
      <c r="I39" s="36"/>
    </row>
    <row r="40" spans="2:9" ht="22.5">
      <c r="B40" s="12"/>
      <c r="C40" s="10" t="s">
        <v>134</v>
      </c>
      <c r="D40" s="16" t="s">
        <v>42</v>
      </c>
      <c r="E40" s="138" t="s">
        <v>23</v>
      </c>
      <c r="F40" s="115">
        <v>5</v>
      </c>
      <c r="G40" s="115"/>
      <c r="H40" s="107">
        <f t="shared" si="2"/>
        <v>0</v>
      </c>
      <c r="I40" s="36"/>
    </row>
    <row r="41" spans="2:9" ht="15">
      <c r="B41" s="12"/>
      <c r="C41" s="10" t="s">
        <v>135</v>
      </c>
      <c r="D41" s="11" t="s">
        <v>149</v>
      </c>
      <c r="E41" s="138" t="s">
        <v>23</v>
      </c>
      <c r="F41" s="115">
        <v>1</v>
      </c>
      <c r="G41" s="115"/>
      <c r="H41" s="107">
        <f t="shared" si="2"/>
        <v>0</v>
      </c>
      <c r="I41" s="36"/>
    </row>
    <row r="42" spans="2:9" ht="15">
      <c r="B42" s="12"/>
      <c r="C42" s="10" t="s">
        <v>136</v>
      </c>
      <c r="D42" s="11" t="s">
        <v>150</v>
      </c>
      <c r="E42" s="138" t="s">
        <v>23</v>
      </c>
      <c r="F42" s="115">
        <v>1</v>
      </c>
      <c r="G42" s="115"/>
      <c r="H42" s="107">
        <f t="shared" si="2"/>
        <v>0</v>
      </c>
      <c r="I42" s="36"/>
    </row>
    <row r="43" spans="2:9" ht="15">
      <c r="B43" s="12"/>
      <c r="C43" s="10" t="s">
        <v>137</v>
      </c>
      <c r="D43" s="11" t="s">
        <v>151</v>
      </c>
      <c r="E43" s="138" t="s">
        <v>23</v>
      </c>
      <c r="F43" s="115">
        <v>1</v>
      </c>
      <c r="G43" s="115"/>
      <c r="H43" s="107">
        <f t="shared" si="2"/>
        <v>0</v>
      </c>
      <c r="I43" s="36"/>
    </row>
    <row r="44" spans="2:9" ht="15">
      <c r="B44" s="12"/>
      <c r="C44" s="10" t="s">
        <v>147</v>
      </c>
      <c r="D44" s="11" t="s">
        <v>152</v>
      </c>
      <c r="E44" s="138" t="s">
        <v>23</v>
      </c>
      <c r="F44" s="115">
        <v>1</v>
      </c>
      <c r="G44" s="115"/>
      <c r="H44" s="107">
        <f t="shared" si="2"/>
        <v>0</v>
      </c>
      <c r="I44" s="36"/>
    </row>
    <row r="45" spans="2:9" ht="15">
      <c r="B45" s="12"/>
      <c r="C45" s="10" t="s">
        <v>148</v>
      </c>
      <c r="D45" s="11" t="s">
        <v>153</v>
      </c>
      <c r="E45" s="138" t="s">
        <v>23</v>
      </c>
      <c r="F45" s="115">
        <v>1</v>
      </c>
      <c r="G45" s="115"/>
      <c r="H45" s="107">
        <f t="shared" si="2"/>
        <v>0</v>
      </c>
      <c r="I45" s="36"/>
    </row>
    <row r="46" spans="2:9" ht="15">
      <c r="B46" s="12"/>
      <c r="C46" s="10" t="s">
        <v>157</v>
      </c>
      <c r="D46" s="11" t="s">
        <v>154</v>
      </c>
      <c r="E46" s="138" t="s">
        <v>23</v>
      </c>
      <c r="F46" s="115">
        <v>1</v>
      </c>
      <c r="G46" s="115"/>
      <c r="H46" s="107">
        <f>F46*G46</f>
        <v>0</v>
      </c>
      <c r="I46" s="36"/>
    </row>
    <row r="47" spans="2:9" ht="23.25" thickBot="1">
      <c r="B47" s="12"/>
      <c r="C47" s="169" t="s">
        <v>176</v>
      </c>
      <c r="D47" s="170" t="s">
        <v>177</v>
      </c>
      <c r="E47" s="169" t="s">
        <v>178</v>
      </c>
      <c r="F47" s="115">
        <v>1</v>
      </c>
      <c r="G47" s="115"/>
      <c r="H47" s="107">
        <f>F47*G47</f>
        <v>0</v>
      </c>
      <c r="I47" s="36"/>
    </row>
    <row r="48" spans="2:9" ht="12" thickBot="1">
      <c r="B48" s="5"/>
      <c r="C48" s="6"/>
      <c r="D48" s="47" t="s">
        <v>98</v>
      </c>
      <c r="E48" s="153"/>
      <c r="F48" s="109"/>
      <c r="G48" s="109"/>
      <c r="H48" s="110"/>
      <c r="I48" s="36"/>
    </row>
    <row r="49" spans="2:16" ht="21">
      <c r="B49" s="17"/>
      <c r="C49" s="57" t="s">
        <v>44</v>
      </c>
      <c r="D49" s="58" t="s">
        <v>45</v>
      </c>
      <c r="E49" s="59" t="s">
        <v>2</v>
      </c>
      <c r="F49" s="117">
        <v>70</v>
      </c>
      <c r="G49" s="117"/>
      <c r="H49" s="107">
        <f aca="true" t="shared" si="3" ref="H49:H68">F49*G49</f>
        <v>0</v>
      </c>
      <c r="I49" s="22"/>
      <c r="P49" s="20"/>
    </row>
    <row r="50" spans="2:16" ht="25.5" customHeight="1">
      <c r="B50" s="163"/>
      <c r="C50" s="143" t="s">
        <v>163</v>
      </c>
      <c r="D50" s="144" t="s">
        <v>164</v>
      </c>
      <c r="E50" s="143" t="s">
        <v>23</v>
      </c>
      <c r="F50" s="142">
        <v>45</v>
      </c>
      <c r="G50" s="164"/>
      <c r="H50" s="107">
        <f t="shared" si="3"/>
        <v>0</v>
      </c>
      <c r="I50" s="22"/>
      <c r="P50" s="20"/>
    </row>
    <row r="51" spans="2:16" ht="31.5" customHeight="1">
      <c r="B51" s="163"/>
      <c r="C51" s="143" t="s">
        <v>165</v>
      </c>
      <c r="D51" s="144" t="s">
        <v>166</v>
      </c>
      <c r="E51" s="143" t="s">
        <v>23</v>
      </c>
      <c r="F51" s="142">
        <v>43</v>
      </c>
      <c r="G51" s="164"/>
      <c r="H51" s="107">
        <f t="shared" si="3"/>
        <v>0</v>
      </c>
      <c r="I51" s="22"/>
      <c r="P51" s="20"/>
    </row>
    <row r="52" spans="2:16" ht="21">
      <c r="B52" s="163"/>
      <c r="C52" s="143" t="s">
        <v>167</v>
      </c>
      <c r="D52" s="144" t="s">
        <v>168</v>
      </c>
      <c r="E52" s="143" t="s">
        <v>23</v>
      </c>
      <c r="F52" s="142">
        <v>73</v>
      </c>
      <c r="G52" s="164"/>
      <c r="H52" s="107">
        <f t="shared" si="3"/>
        <v>0</v>
      </c>
      <c r="I52" s="22"/>
      <c r="P52" s="20"/>
    </row>
    <row r="53" spans="2:16" ht="29.25" customHeight="1">
      <c r="B53" s="163"/>
      <c r="C53" s="143" t="s">
        <v>169</v>
      </c>
      <c r="D53" s="144" t="s">
        <v>170</v>
      </c>
      <c r="E53" s="143" t="s">
        <v>23</v>
      </c>
      <c r="F53" s="142">
        <v>4</v>
      </c>
      <c r="G53" s="164"/>
      <c r="H53" s="107">
        <f t="shared" si="3"/>
        <v>0</v>
      </c>
      <c r="I53" s="22"/>
      <c r="P53" s="20"/>
    </row>
    <row r="54" spans="2:16" ht="21">
      <c r="B54" s="18"/>
      <c r="C54" s="60" t="s">
        <v>46</v>
      </c>
      <c r="D54" s="61" t="s">
        <v>47</v>
      </c>
      <c r="E54" s="62" t="s">
        <v>2</v>
      </c>
      <c r="F54" s="118">
        <v>60</v>
      </c>
      <c r="G54" s="118"/>
      <c r="H54" s="107">
        <f t="shared" si="3"/>
        <v>0</v>
      </c>
      <c r="I54" s="22"/>
      <c r="P54" s="20"/>
    </row>
    <row r="55" spans="2:16" ht="31.5">
      <c r="B55" s="18"/>
      <c r="C55" s="60" t="s">
        <v>48</v>
      </c>
      <c r="D55" s="61" t="s">
        <v>49</v>
      </c>
      <c r="E55" s="62" t="s">
        <v>23</v>
      </c>
      <c r="F55" s="118">
        <v>87</v>
      </c>
      <c r="G55" s="118"/>
      <c r="H55" s="107">
        <f t="shared" si="3"/>
        <v>0</v>
      </c>
      <c r="I55" s="22"/>
      <c r="P55" s="20"/>
    </row>
    <row r="56" spans="2:16" ht="21">
      <c r="B56" s="18"/>
      <c r="C56" s="60" t="s">
        <v>50</v>
      </c>
      <c r="D56" s="61" t="s">
        <v>51</v>
      </c>
      <c r="E56" s="62" t="s">
        <v>2</v>
      </c>
      <c r="F56" s="118">
        <v>1570</v>
      </c>
      <c r="G56" s="118"/>
      <c r="H56" s="107">
        <f t="shared" si="3"/>
        <v>0</v>
      </c>
      <c r="I56" s="22"/>
      <c r="P56" s="20"/>
    </row>
    <row r="57" spans="2:16" ht="21">
      <c r="B57" s="18"/>
      <c r="C57" s="60" t="s">
        <v>52</v>
      </c>
      <c r="D57" s="61" t="s">
        <v>53</v>
      </c>
      <c r="E57" s="62" t="s">
        <v>23</v>
      </c>
      <c r="F57" s="118">
        <v>210</v>
      </c>
      <c r="G57" s="118"/>
      <c r="H57" s="107">
        <f t="shared" si="3"/>
        <v>0</v>
      </c>
      <c r="I57" s="22"/>
      <c r="P57" s="20"/>
    </row>
    <row r="58" spans="2:16" ht="21">
      <c r="B58" s="18"/>
      <c r="C58" s="60" t="s">
        <v>54</v>
      </c>
      <c r="D58" s="61" t="s">
        <v>55</v>
      </c>
      <c r="E58" s="62" t="s">
        <v>23</v>
      </c>
      <c r="F58" s="118">
        <v>6</v>
      </c>
      <c r="G58" s="118"/>
      <c r="H58" s="107">
        <f t="shared" si="3"/>
        <v>0</v>
      </c>
      <c r="I58" s="22"/>
      <c r="P58" s="20"/>
    </row>
    <row r="59" spans="2:16" ht="31.5">
      <c r="B59" s="18"/>
      <c r="C59" s="60" t="s">
        <v>56</v>
      </c>
      <c r="D59" s="61" t="s">
        <v>57</v>
      </c>
      <c r="E59" s="62" t="s">
        <v>23</v>
      </c>
      <c r="F59" s="118">
        <v>1</v>
      </c>
      <c r="G59" s="118"/>
      <c r="H59" s="107">
        <f t="shared" si="3"/>
        <v>0</v>
      </c>
      <c r="I59" s="22"/>
      <c r="P59" s="20"/>
    </row>
    <row r="60" spans="2:16" ht="21">
      <c r="B60" s="18"/>
      <c r="C60" s="60" t="s">
        <v>58</v>
      </c>
      <c r="D60" s="61" t="s">
        <v>59</v>
      </c>
      <c r="E60" s="62" t="s">
        <v>23</v>
      </c>
      <c r="F60" s="118">
        <v>5</v>
      </c>
      <c r="G60" s="118"/>
      <c r="H60" s="107">
        <f t="shared" si="3"/>
        <v>0</v>
      </c>
      <c r="I60" s="22"/>
      <c r="P60" s="20"/>
    </row>
    <row r="61" spans="2:16" ht="21">
      <c r="B61" s="18"/>
      <c r="C61" s="60" t="s">
        <v>60</v>
      </c>
      <c r="D61" s="61" t="s">
        <v>61</v>
      </c>
      <c r="E61" s="62" t="s">
        <v>23</v>
      </c>
      <c r="F61" s="118">
        <v>8</v>
      </c>
      <c r="G61" s="118"/>
      <c r="H61" s="107">
        <f t="shared" si="3"/>
        <v>0</v>
      </c>
      <c r="I61" s="22"/>
      <c r="P61" s="20"/>
    </row>
    <row r="62" spans="2:16" ht="21">
      <c r="B62" s="18"/>
      <c r="C62" s="60" t="s">
        <v>62</v>
      </c>
      <c r="D62" s="61" t="s">
        <v>63</v>
      </c>
      <c r="E62" s="62" t="s">
        <v>23</v>
      </c>
      <c r="F62" s="118">
        <v>10</v>
      </c>
      <c r="G62" s="118"/>
      <c r="H62" s="107">
        <f t="shared" si="3"/>
        <v>0</v>
      </c>
      <c r="I62" s="22"/>
      <c r="P62" s="20"/>
    </row>
    <row r="63" spans="2:16" ht="21">
      <c r="B63" s="18"/>
      <c r="C63" s="60" t="s">
        <v>64</v>
      </c>
      <c r="D63" s="61" t="s">
        <v>65</v>
      </c>
      <c r="E63" s="62" t="s">
        <v>23</v>
      </c>
      <c r="F63" s="118">
        <v>3</v>
      </c>
      <c r="G63" s="118"/>
      <c r="H63" s="107">
        <f t="shared" si="3"/>
        <v>0</v>
      </c>
      <c r="I63" s="22"/>
      <c r="P63" s="20"/>
    </row>
    <row r="64" spans="2:16" ht="31.5">
      <c r="B64" s="18"/>
      <c r="C64" s="60" t="s">
        <v>66</v>
      </c>
      <c r="D64" s="61" t="s">
        <v>67</v>
      </c>
      <c r="E64" s="62" t="s">
        <v>23</v>
      </c>
      <c r="F64" s="118">
        <v>13</v>
      </c>
      <c r="G64" s="118"/>
      <c r="H64" s="107">
        <f t="shared" si="3"/>
        <v>0</v>
      </c>
      <c r="I64" s="22"/>
      <c r="P64" s="20"/>
    </row>
    <row r="65" spans="2:16" ht="31.5">
      <c r="B65" s="18"/>
      <c r="C65" s="60" t="s">
        <v>68</v>
      </c>
      <c r="D65" s="61" t="s">
        <v>69</v>
      </c>
      <c r="E65" s="62" t="s">
        <v>23</v>
      </c>
      <c r="F65" s="118">
        <v>6</v>
      </c>
      <c r="G65" s="118"/>
      <c r="H65" s="107">
        <f t="shared" si="3"/>
        <v>0</v>
      </c>
      <c r="I65" s="22"/>
      <c r="P65" s="20"/>
    </row>
    <row r="66" spans="2:16" ht="31.5">
      <c r="B66" s="18"/>
      <c r="C66" s="60" t="s">
        <v>70</v>
      </c>
      <c r="D66" s="61" t="s">
        <v>71</v>
      </c>
      <c r="E66" s="62" t="s">
        <v>23</v>
      </c>
      <c r="F66" s="118">
        <v>37</v>
      </c>
      <c r="G66" s="118"/>
      <c r="H66" s="107">
        <f t="shared" si="3"/>
        <v>0</v>
      </c>
      <c r="I66" s="22"/>
      <c r="P66" s="20"/>
    </row>
    <row r="67" spans="2:16" ht="21">
      <c r="B67" s="18"/>
      <c r="C67" s="60" t="s">
        <v>72</v>
      </c>
      <c r="D67" s="61" t="s">
        <v>73</v>
      </c>
      <c r="E67" s="62" t="s">
        <v>23</v>
      </c>
      <c r="F67" s="118">
        <v>81</v>
      </c>
      <c r="G67" s="118"/>
      <c r="H67" s="107">
        <f t="shared" si="3"/>
        <v>0</v>
      </c>
      <c r="I67" s="22"/>
      <c r="P67" s="20"/>
    </row>
    <row r="68" spans="2:16" ht="21">
      <c r="B68" s="18"/>
      <c r="C68" s="60" t="s">
        <v>74</v>
      </c>
      <c r="D68" s="61" t="s">
        <v>75</v>
      </c>
      <c r="E68" s="62" t="s">
        <v>23</v>
      </c>
      <c r="F68" s="118">
        <v>2</v>
      </c>
      <c r="G68" s="118"/>
      <c r="H68" s="107">
        <f t="shared" si="3"/>
        <v>0</v>
      </c>
      <c r="I68" s="22"/>
      <c r="P68" s="20"/>
    </row>
    <row r="69" spans="2:9" ht="17.1" customHeight="1" thickBot="1">
      <c r="B69" s="1"/>
      <c r="C69" s="3"/>
      <c r="D69" s="63" t="s">
        <v>96</v>
      </c>
      <c r="E69" s="157"/>
      <c r="F69" s="119"/>
      <c r="G69" s="119"/>
      <c r="H69" s="120"/>
      <c r="I69" s="36"/>
    </row>
    <row r="70" spans="2:9" ht="12" thickBot="1">
      <c r="B70" s="14"/>
      <c r="C70" s="4"/>
      <c r="D70" s="64" t="s">
        <v>99</v>
      </c>
      <c r="E70" s="158"/>
      <c r="F70" s="121"/>
      <c r="G70" s="121"/>
      <c r="H70" s="122"/>
      <c r="I70" s="36"/>
    </row>
    <row r="71" spans="2:16" ht="42">
      <c r="B71" s="17"/>
      <c r="C71" s="57" t="s">
        <v>76</v>
      </c>
      <c r="D71" s="165" t="s">
        <v>77</v>
      </c>
      <c r="E71" s="166" t="s">
        <v>23</v>
      </c>
      <c r="F71" s="167">
        <v>6</v>
      </c>
      <c r="G71" s="167"/>
      <c r="H71" s="107">
        <f aca="true" t="shared" si="4" ref="H71:H82">F71*G71</f>
        <v>0</v>
      </c>
      <c r="I71" s="22"/>
      <c r="P71" s="20"/>
    </row>
    <row r="72" spans="2:16" ht="31.5">
      <c r="B72" s="18"/>
      <c r="C72" s="60" t="s">
        <v>78</v>
      </c>
      <c r="D72" s="61" t="s">
        <v>79</v>
      </c>
      <c r="E72" s="62" t="s">
        <v>2</v>
      </c>
      <c r="F72" s="118">
        <v>5</v>
      </c>
      <c r="G72" s="118"/>
      <c r="H72" s="107">
        <f t="shared" si="4"/>
        <v>0</v>
      </c>
      <c r="I72" s="22"/>
      <c r="P72" s="20"/>
    </row>
    <row r="73" spans="2:16" ht="31.5">
      <c r="B73" s="18"/>
      <c r="C73" s="60" t="s">
        <v>80</v>
      </c>
      <c r="D73" s="61" t="s">
        <v>81</v>
      </c>
      <c r="E73" s="62" t="s">
        <v>2</v>
      </c>
      <c r="F73" s="118">
        <v>8</v>
      </c>
      <c r="G73" s="118"/>
      <c r="H73" s="107">
        <f t="shared" si="4"/>
        <v>0</v>
      </c>
      <c r="I73" s="22"/>
      <c r="P73" s="20"/>
    </row>
    <row r="74" spans="2:16" ht="21">
      <c r="B74" s="18"/>
      <c r="C74" s="60" t="s">
        <v>82</v>
      </c>
      <c r="D74" s="61" t="s">
        <v>83</v>
      </c>
      <c r="E74" s="62" t="s">
        <v>2</v>
      </c>
      <c r="F74" s="118">
        <v>600</v>
      </c>
      <c r="G74" s="118"/>
      <c r="H74" s="107">
        <f t="shared" si="4"/>
        <v>0</v>
      </c>
      <c r="I74" s="22"/>
      <c r="P74" s="20"/>
    </row>
    <row r="75" spans="2:16" ht="21">
      <c r="B75" s="18"/>
      <c r="C75" s="60" t="s">
        <v>84</v>
      </c>
      <c r="D75" s="61" t="s">
        <v>85</v>
      </c>
      <c r="E75" s="60" t="s">
        <v>2</v>
      </c>
      <c r="F75" s="123">
        <v>700</v>
      </c>
      <c r="G75" s="123"/>
      <c r="H75" s="107">
        <f t="shared" si="4"/>
        <v>0</v>
      </c>
      <c r="I75" s="22"/>
      <c r="P75" s="20"/>
    </row>
    <row r="76" spans="2:16" ht="21">
      <c r="B76" s="18"/>
      <c r="C76" s="60" t="s">
        <v>86</v>
      </c>
      <c r="D76" s="61" t="s">
        <v>87</v>
      </c>
      <c r="E76" s="60" t="s">
        <v>2</v>
      </c>
      <c r="F76" s="123">
        <v>20</v>
      </c>
      <c r="G76" s="123"/>
      <c r="H76" s="107">
        <f t="shared" si="4"/>
        <v>0</v>
      </c>
      <c r="I76" s="22"/>
      <c r="P76" s="20"/>
    </row>
    <row r="77" spans="2:16" ht="21">
      <c r="B77" s="18"/>
      <c r="C77" s="60" t="s">
        <v>88</v>
      </c>
      <c r="D77" s="61" t="s">
        <v>89</v>
      </c>
      <c r="E77" s="60" t="s">
        <v>2</v>
      </c>
      <c r="F77" s="123">
        <v>30</v>
      </c>
      <c r="G77" s="123"/>
      <c r="H77" s="107">
        <f t="shared" si="4"/>
        <v>0</v>
      </c>
      <c r="I77" s="22"/>
      <c r="P77" s="20"/>
    </row>
    <row r="78" spans="2:16" ht="21">
      <c r="B78" s="18"/>
      <c r="C78" s="60" t="s">
        <v>90</v>
      </c>
      <c r="D78" s="61" t="s">
        <v>91</v>
      </c>
      <c r="E78" s="60" t="s">
        <v>2</v>
      </c>
      <c r="F78" s="123">
        <v>600</v>
      </c>
      <c r="G78" s="123"/>
      <c r="H78" s="107">
        <f t="shared" si="4"/>
        <v>0</v>
      </c>
      <c r="I78" s="22"/>
      <c r="P78" s="20"/>
    </row>
    <row r="79" spans="2:16" ht="21">
      <c r="B79" s="18"/>
      <c r="C79" s="60" t="s">
        <v>92</v>
      </c>
      <c r="D79" s="61" t="s">
        <v>93</v>
      </c>
      <c r="E79" s="60" t="s">
        <v>2</v>
      </c>
      <c r="F79" s="123">
        <v>700</v>
      </c>
      <c r="G79" s="123"/>
      <c r="H79" s="107">
        <f t="shared" si="4"/>
        <v>0</v>
      </c>
      <c r="I79" s="22"/>
      <c r="P79" s="20"/>
    </row>
    <row r="80" spans="2:16" ht="21">
      <c r="B80" s="18"/>
      <c r="C80" s="138" t="s">
        <v>94</v>
      </c>
      <c r="D80" s="139" t="s">
        <v>95</v>
      </c>
      <c r="E80" s="138" t="s">
        <v>2</v>
      </c>
      <c r="F80" s="140">
        <v>20</v>
      </c>
      <c r="G80" s="140"/>
      <c r="H80" s="107">
        <f t="shared" si="4"/>
        <v>0</v>
      </c>
      <c r="I80" s="22"/>
      <c r="P80" s="20"/>
    </row>
    <row r="81" spans="2:9" ht="15">
      <c r="B81" s="18"/>
      <c r="C81" s="143" t="s">
        <v>159</v>
      </c>
      <c r="D81" s="144" t="s">
        <v>160</v>
      </c>
      <c r="E81" s="143" t="s">
        <v>113</v>
      </c>
      <c r="F81" s="141">
        <v>1</v>
      </c>
      <c r="G81" s="142"/>
      <c r="H81" s="107">
        <f t="shared" si="4"/>
        <v>0</v>
      </c>
      <c r="I81" s="36"/>
    </row>
    <row r="82" spans="2:9" ht="15">
      <c r="B82" s="18"/>
      <c r="C82" s="143" t="s">
        <v>161</v>
      </c>
      <c r="D82" s="144" t="s">
        <v>162</v>
      </c>
      <c r="E82" s="143" t="s">
        <v>113</v>
      </c>
      <c r="F82" s="141">
        <v>1</v>
      </c>
      <c r="G82" s="142"/>
      <c r="H82" s="107">
        <f t="shared" si="4"/>
        <v>0</v>
      </c>
      <c r="I82" s="36"/>
    </row>
    <row r="83" spans="2:9" ht="12" thickBot="1">
      <c r="B83" s="14"/>
      <c r="C83" s="4"/>
      <c r="D83" s="67" t="s">
        <v>115</v>
      </c>
      <c r="E83" s="159"/>
      <c r="F83" s="124"/>
      <c r="G83" s="124"/>
      <c r="H83" s="125"/>
      <c r="I83" s="36"/>
    </row>
    <row r="84" spans="2:9" ht="15">
      <c r="B84" s="7"/>
      <c r="C84" s="68" t="s">
        <v>116</v>
      </c>
      <c r="D84" s="69" t="s">
        <v>117</v>
      </c>
      <c r="E84" s="68" t="s">
        <v>3</v>
      </c>
      <c r="F84" s="126">
        <v>1.7</v>
      </c>
      <c r="G84" s="127"/>
      <c r="H84" s="107">
        <f>F84*G84</f>
        <v>0</v>
      </c>
      <c r="I84" s="36"/>
    </row>
    <row r="85" spans="2:9" ht="12" thickBot="1">
      <c r="B85" s="14"/>
      <c r="C85" s="4"/>
      <c r="D85" s="67" t="s">
        <v>118</v>
      </c>
      <c r="E85" s="159"/>
      <c r="F85" s="124"/>
      <c r="G85" s="124"/>
      <c r="H85" s="125"/>
      <c r="I85" s="36"/>
    </row>
    <row r="86" spans="2:9" ht="15">
      <c r="B86" s="7"/>
      <c r="C86" s="70" t="s">
        <v>119</v>
      </c>
      <c r="D86" s="71" t="s">
        <v>120</v>
      </c>
      <c r="E86" s="70" t="s">
        <v>113</v>
      </c>
      <c r="F86" s="129">
        <v>277.04</v>
      </c>
      <c r="G86" s="130"/>
      <c r="H86" s="107">
        <f aca="true" t="shared" si="5" ref="H86:H87">F86*G86</f>
        <v>0</v>
      </c>
      <c r="I86" s="36"/>
    </row>
    <row r="87" spans="2:9" ht="15">
      <c r="B87" s="12"/>
      <c r="C87" s="72" t="s">
        <v>121</v>
      </c>
      <c r="D87" s="73" t="s">
        <v>122</v>
      </c>
      <c r="E87" s="72" t="s">
        <v>3</v>
      </c>
      <c r="F87" s="131">
        <v>3.4</v>
      </c>
      <c r="G87" s="132"/>
      <c r="H87" s="107">
        <f t="shared" si="5"/>
        <v>0</v>
      </c>
      <c r="I87" s="36"/>
    </row>
    <row r="88" spans="2:9" ht="12" thickBot="1">
      <c r="B88" s="14"/>
      <c r="C88" s="4"/>
      <c r="D88" s="67" t="s">
        <v>7</v>
      </c>
      <c r="E88" s="159"/>
      <c r="F88" s="124"/>
      <c r="G88" s="124"/>
      <c r="H88" s="125"/>
      <c r="I88" s="36"/>
    </row>
    <row r="89" spans="2:9" ht="15">
      <c r="B89" s="7"/>
      <c r="C89" s="74" t="s">
        <v>123</v>
      </c>
      <c r="D89" s="75" t="s">
        <v>124</v>
      </c>
      <c r="E89" s="74" t="s">
        <v>113</v>
      </c>
      <c r="F89" s="133">
        <v>1332.02</v>
      </c>
      <c r="G89" s="134"/>
      <c r="H89" s="107">
        <f aca="true" t="shared" si="6" ref="H89:H90">F89*G89</f>
        <v>0</v>
      </c>
      <c r="I89" s="36"/>
    </row>
    <row r="90" spans="2:9" ht="22.5">
      <c r="B90" s="12"/>
      <c r="C90" s="76" t="s">
        <v>125</v>
      </c>
      <c r="D90" s="77" t="s">
        <v>172</v>
      </c>
      <c r="E90" s="76" t="s">
        <v>113</v>
      </c>
      <c r="F90" s="135">
        <v>1333.02</v>
      </c>
      <c r="G90" s="136"/>
      <c r="H90" s="107">
        <f t="shared" si="6"/>
        <v>0</v>
      </c>
      <c r="I90" s="36"/>
    </row>
    <row r="91" spans="2:9" ht="12" thickBot="1">
      <c r="B91" s="14"/>
      <c r="C91" s="4"/>
      <c r="D91" s="67" t="s">
        <v>97</v>
      </c>
      <c r="E91" s="159"/>
      <c r="F91" s="124"/>
      <c r="G91" s="124"/>
      <c r="H91" s="125"/>
      <c r="I91" s="36"/>
    </row>
    <row r="92" spans="2:9" ht="21">
      <c r="B92" s="17"/>
      <c r="C92" s="57" t="s">
        <v>100</v>
      </c>
      <c r="D92" s="58" t="s">
        <v>101</v>
      </c>
      <c r="E92" s="57" t="s">
        <v>3</v>
      </c>
      <c r="F92" s="128">
        <v>2</v>
      </c>
      <c r="G92" s="128"/>
      <c r="H92" s="107">
        <f aca="true" t="shared" si="7" ref="H92">F92*G92</f>
        <v>0</v>
      </c>
      <c r="I92" s="36"/>
    </row>
    <row r="93" spans="2:12" ht="21">
      <c r="B93" s="82"/>
      <c r="C93" s="83" t="s">
        <v>102</v>
      </c>
      <c r="D93" s="84" t="s">
        <v>103</v>
      </c>
      <c r="E93" s="83" t="s">
        <v>3</v>
      </c>
      <c r="F93" s="137">
        <v>2</v>
      </c>
      <c r="G93" s="137"/>
      <c r="H93" s="179">
        <f aca="true" t="shared" si="8" ref="H93">F93*G93</f>
        <v>0</v>
      </c>
      <c r="I93" s="181"/>
      <c r="J93" s="182"/>
      <c r="K93" s="182"/>
      <c r="L93" s="182"/>
    </row>
    <row r="94" spans="2:12" ht="12" thickBot="1">
      <c r="B94" s="8"/>
      <c r="C94" s="175"/>
      <c r="D94" s="176" t="s">
        <v>179</v>
      </c>
      <c r="E94" s="177"/>
      <c r="F94" s="178"/>
      <c r="G94" s="178"/>
      <c r="H94" s="180"/>
      <c r="I94" s="183"/>
      <c r="J94" s="184"/>
      <c r="K94" s="185"/>
      <c r="L94" s="182"/>
    </row>
    <row r="95" spans="2:12" ht="15">
      <c r="B95" s="82"/>
      <c r="C95" s="83"/>
      <c r="D95" s="84" t="s">
        <v>180</v>
      </c>
      <c r="E95" s="83" t="s">
        <v>181</v>
      </c>
      <c r="F95" s="137">
        <v>1</v>
      </c>
      <c r="G95" s="137"/>
      <c r="H95" s="137">
        <f>F95*G95</f>
        <v>0</v>
      </c>
      <c r="I95" s="181"/>
      <c r="J95" s="182"/>
      <c r="K95" s="182"/>
      <c r="L95" s="182"/>
    </row>
    <row r="96" spans="2:9" ht="15">
      <c r="B96" s="82"/>
      <c r="C96" s="83"/>
      <c r="D96" s="84" t="s">
        <v>182</v>
      </c>
      <c r="E96" s="83" t="s">
        <v>181</v>
      </c>
      <c r="F96" s="137">
        <v>1</v>
      </c>
      <c r="G96" s="137"/>
      <c r="H96" s="137">
        <f aca="true" t="shared" si="9" ref="H96:H98">F96*G96</f>
        <v>0</v>
      </c>
      <c r="I96" s="36"/>
    </row>
    <row r="97" spans="2:9" ht="15">
      <c r="B97" s="82"/>
      <c r="C97" s="83"/>
      <c r="D97" s="84" t="s">
        <v>183</v>
      </c>
      <c r="E97" s="83" t="s">
        <v>181</v>
      </c>
      <c r="F97" s="137">
        <v>1</v>
      </c>
      <c r="G97" s="137"/>
      <c r="H97" s="137">
        <f t="shared" si="9"/>
        <v>0</v>
      </c>
      <c r="I97" s="36"/>
    </row>
    <row r="98" spans="2:9" ht="12" thickBot="1">
      <c r="B98" s="82"/>
      <c r="C98" s="83"/>
      <c r="D98" s="84" t="s">
        <v>184</v>
      </c>
      <c r="E98" s="83" t="s">
        <v>181</v>
      </c>
      <c r="F98" s="137">
        <v>1</v>
      </c>
      <c r="G98" s="137"/>
      <c r="H98" s="137">
        <f t="shared" si="9"/>
        <v>0</v>
      </c>
      <c r="I98" s="36"/>
    </row>
    <row r="99" spans="2:9" ht="19.5" customHeight="1">
      <c r="B99" s="90"/>
      <c r="C99" s="91"/>
      <c r="D99" s="94" t="s">
        <v>155</v>
      </c>
      <c r="E99" s="91"/>
      <c r="F99" s="92"/>
      <c r="G99" s="93"/>
      <c r="H99" s="93"/>
      <c r="I99" s="36"/>
    </row>
    <row r="100" spans="2:9" ht="15">
      <c r="B100" s="18"/>
      <c r="C100" s="60"/>
      <c r="D100" s="97" t="s">
        <v>114</v>
      </c>
      <c r="E100" s="60"/>
      <c r="F100" s="65"/>
      <c r="G100" s="66"/>
      <c r="H100" s="66">
        <f>SUM(H9:H13)</f>
        <v>0</v>
      </c>
      <c r="I100" s="36"/>
    </row>
    <row r="101" spans="2:9" ht="15">
      <c r="B101" s="18"/>
      <c r="C101" s="60"/>
      <c r="D101" s="95" t="s">
        <v>104</v>
      </c>
      <c r="E101" s="60"/>
      <c r="F101" s="65"/>
      <c r="G101" s="66"/>
      <c r="H101" s="66">
        <f>SUM(H16:H68)</f>
        <v>0</v>
      </c>
      <c r="I101" s="36"/>
    </row>
    <row r="102" spans="2:9" ht="15">
      <c r="B102" s="18"/>
      <c r="C102" s="60"/>
      <c r="D102" s="95" t="s">
        <v>96</v>
      </c>
      <c r="E102" s="60"/>
      <c r="F102" s="65"/>
      <c r="G102" s="66"/>
      <c r="H102" s="66">
        <f>SUM(H71:H98)</f>
        <v>0</v>
      </c>
      <c r="I102" s="36"/>
    </row>
    <row r="103" spans="2:9" ht="15">
      <c r="B103" s="18"/>
      <c r="C103" s="60"/>
      <c r="D103" s="96" t="s">
        <v>156</v>
      </c>
      <c r="E103" s="98"/>
      <c r="F103" s="99"/>
      <c r="G103" s="100"/>
      <c r="H103" s="100">
        <f>H100+H101+H102</f>
        <v>0</v>
      </c>
      <c r="I103" s="36"/>
    </row>
    <row r="104" spans="2:9" ht="17.1" customHeight="1" thickBot="1">
      <c r="B104" s="85"/>
      <c r="C104" s="86"/>
      <c r="D104" s="87"/>
      <c r="E104" s="160"/>
      <c r="F104" s="88"/>
      <c r="G104" s="88"/>
      <c r="H104" s="89"/>
      <c r="I104" s="36"/>
    </row>
    <row r="105" spans="5:8" ht="15">
      <c r="E105" s="161"/>
      <c r="F105" s="78"/>
      <c r="G105" s="78"/>
      <c r="H105" s="78"/>
    </row>
    <row r="106" ht="98.25" customHeight="1">
      <c r="D106" s="101"/>
    </row>
    <row r="107" ht="15">
      <c r="F107" s="79"/>
    </row>
  </sheetData>
  <printOptions horizontalCentered="1"/>
  <pageMargins left="0.3937007874015748" right="0.3937007874015748" top="0.3937007874015748" bottom="0.3937007874015748" header="0.31496062992125984" footer="0.31496062992125984"/>
  <pageSetup fitToHeight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Linhartová Martina</cp:lastModifiedBy>
  <cp:lastPrinted>2019-04-09T21:30:14Z</cp:lastPrinted>
  <dcterms:created xsi:type="dcterms:W3CDTF">2019-01-07T13:34:14Z</dcterms:created>
  <dcterms:modified xsi:type="dcterms:W3CDTF">2020-04-30T09:26:10Z</dcterms:modified>
  <cp:category/>
  <cp:version/>
  <cp:contentType/>
  <cp:contentStatus/>
</cp:coreProperties>
</file>