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09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<sst xmlns="http://schemas.openxmlformats.org/spreadsheetml/2006/main" count="166" uniqueCount="116">
  <si>
    <t>213141111</t>
  </si>
  <si>
    <t>m2</t>
  </si>
  <si>
    <t xml:space="preserve">Zakládání </t>
  </si>
  <si>
    <t>m3</t>
  </si>
  <si>
    <t>Součet</t>
  </si>
  <si>
    <t>Zemní práce</t>
  </si>
  <si>
    <t>162201102</t>
  </si>
  <si>
    <t>162701109</t>
  </si>
  <si>
    <t>166101101</t>
  </si>
  <si>
    <t>Přehození neulehlého výkopku z horniny tř. 1 až 4</t>
  </si>
  <si>
    <t>171201201</t>
  </si>
  <si>
    <t>t</t>
  </si>
  <si>
    <t>181301102</t>
  </si>
  <si>
    <t>kg</t>
  </si>
  <si>
    <t>Ruční výkop jam, rýh a šachet v hornině tř. 3, dokopávky, začištění</t>
  </si>
  <si>
    <t>SOUPIS VÝMĚR K OCENĚNÍ</t>
  </si>
  <si>
    <t>P.č.</t>
  </si>
  <si>
    <t>Pol. TSKP</t>
  </si>
  <si>
    <t>Název položky</t>
  </si>
  <si>
    <t>MJ</t>
  </si>
  <si>
    <t>množství</t>
  </si>
  <si>
    <t>cena/MJ</t>
  </si>
  <si>
    <t>celkem (Kč)</t>
  </si>
  <si>
    <t>NÁZEV</t>
  </si>
  <si>
    <t>MÍSTO STAVBY</t>
  </si>
  <si>
    <t>OPAVY A NOVÉ ROZMÍSTĚNÍ HERNÍCH PRVKŮ, VČETNĚ NOVÝCH DOPADOVÝCH PLOCH</t>
  </si>
  <si>
    <t>Dětské hřiště v areálu ZŠ Drtinova na poz. parc. č. 3062/1</t>
  </si>
  <si>
    <t>Pro základové patky ks: 29, střední hloubka výkopu 0,8</t>
  </si>
  <si>
    <t>0,5*0,5*0,8*29</t>
  </si>
  <si>
    <t xml:space="preserve">Pro základové patky </t>
  </si>
  <si>
    <t>Vodorovné přemístění výkopku na hromadu nebo do dopravního prostředku na vzálenost do 10 m</t>
  </si>
  <si>
    <t>Vodorovné přemístění do 50 m výkopku/sypaniny z horniny tř.3 na staveništní skládku - pro další použití</t>
  </si>
  <si>
    <t>Díl:</t>
  </si>
  <si>
    <t>215 901101</t>
  </si>
  <si>
    <t xml:space="preserve">Zhutnění podloží z hornin nesoudržných  </t>
  </si>
  <si>
    <t xml:space="preserve">Zřízení vrstvy z geotextilie v rovině nebo ve sklonu do 1:5 </t>
  </si>
  <si>
    <t>M</t>
  </si>
  <si>
    <t>Polypropylen. geotextilie šíře 500 cm, 200 g/m2</t>
  </si>
  <si>
    <t>Pro zpětný zásyp okolního terénu (mimo dopadové plochy)</t>
  </si>
  <si>
    <t>91</t>
  </si>
  <si>
    <t>Přemístění, popř. oprava bedny</t>
  </si>
  <si>
    <t>D+M informační tabule</t>
  </si>
  <si>
    <t>Rozměření plochy a vytyčení nové polohy svislých stojin herních prvků</t>
  </si>
  <si>
    <t>DATUM</t>
  </si>
  <si>
    <t>04/2021</t>
  </si>
  <si>
    <t>Plošná úprava terénu, nerovnosti do 10 cm v rovině</t>
  </si>
  <si>
    <t>Pro plochu hřiště (mimo dopadové plochy)</t>
  </si>
  <si>
    <t>6,0*17,0+27,0*3,5+(11,0*6,0)/2+5,0*3,5+18,0*3,0</t>
  </si>
  <si>
    <t>564801111</t>
  </si>
  <si>
    <t>Povrchová plocha ze štěrkodrti, zrnitost 2 - 8</t>
  </si>
  <si>
    <t>Fig.1: (13,0*4,5+13,0*5,5+1,5*3,0+2,0+6,0+3,5*2)*0,25*0,7</t>
  </si>
  <si>
    <t>Fig.2: (5,5*14,0+4,0*3,6+4,0)*0,25*0,7</t>
  </si>
  <si>
    <t>Výkop podloží pro nové dopadové plochy -70% strojní výkop</t>
  </si>
  <si>
    <t>Pro dopadové plochy</t>
  </si>
  <si>
    <t>Fig.1: (13,0*4,5+13,0*5,5+1,5*3,0+2,0+6,0+3,5*2)*0,25*0,3</t>
  </si>
  <si>
    <t>Fig.2: (5,5*14,0+4,0*3,6+4,0)*0,25*0,3</t>
  </si>
  <si>
    <t xml:space="preserve">Z pol.2 při KN=1,2: 28,4*1,2 </t>
  </si>
  <si>
    <t>Fig.1: (13,0*4,5+13,0*5,5+1,5*3,0+2,0+6,0+3,5*2)*0,3</t>
  </si>
  <si>
    <t>Fig.2: (5,5*14,0+4,0*3,6+4,0)*0,3</t>
  </si>
  <si>
    <t>Pro dosypání v okolí dopadových ploch</t>
  </si>
  <si>
    <t>Fig.2: (3,0*1,5*2,0)*0,1</t>
  </si>
  <si>
    <t>Fig.1: (6,0*3,0+4,0*2,0+3,5*10,0)</t>
  </si>
  <si>
    <t>Rozprostření ornice v rovině, tl. 10-15 cm, šířka pásu cca 2,0 m</t>
  </si>
  <si>
    <t>Dovoz ornice</t>
  </si>
  <si>
    <t>Vstupní revize certifikovanou osobou</t>
  </si>
  <si>
    <t>Přípravné a doplňující práce</t>
  </si>
  <si>
    <t>(12,0+5,5+12,0+9,0+9,0)*2,0</t>
  </si>
  <si>
    <t>Pro pol.7 při KN=1,1</t>
  </si>
  <si>
    <t>47,0*0,1(zaokr.)</t>
  </si>
  <si>
    <t>Založení trávníku parkového výsevem v rovině</t>
  </si>
  <si>
    <t>Travní směs hřištní</t>
  </si>
  <si>
    <t>Pro pol. 7</t>
  </si>
  <si>
    <t>Pro zbývající plochu hřiště 50% Pol. 6</t>
  </si>
  <si>
    <t>197*0,2*1,1</t>
  </si>
  <si>
    <t>Fig.3: 6,0(P7)+9,0(P8)</t>
  </si>
  <si>
    <t>Fig.1: (13,0*4,5+13,0*5,5+1,5*3,0+2,0+6,0+3,5*2)</t>
  </si>
  <si>
    <t>Fig.2: (5,5*14,0+4,0*3,6+4,0)</t>
  </si>
  <si>
    <t>Základové patky z betonu prostého C12/15</t>
  </si>
  <si>
    <t>273313511</t>
  </si>
  <si>
    <t>29*0,4+0,4*0,5</t>
  </si>
  <si>
    <t>99</t>
  </si>
  <si>
    <t>Staveništní přesun hmot</t>
  </si>
  <si>
    <t>Odvoz přebytečné zeminy na skládku, vzdálenost do 1 km</t>
  </si>
  <si>
    <t>Příplatek k odvozu na skládku do vzdálenosti přes 1 km  ZKD</t>
  </si>
  <si>
    <t>Pro pol.10</t>
  </si>
  <si>
    <t>997223855</t>
  </si>
  <si>
    <t xml:space="preserve">Poplatek za uložení zeminy a kameniva na skládce (skládkovné) kód odpadu 170 504  </t>
  </si>
  <si>
    <t>(49,4+5,8)*1,8</t>
  </si>
  <si>
    <t>Pro pol.1: 49,4*1,8</t>
  </si>
  <si>
    <t>Pro pol.3: 5,8*1,8</t>
  </si>
  <si>
    <t>Pro pol.9</t>
  </si>
  <si>
    <t xml:space="preserve">Pro pol.13 </t>
  </si>
  <si>
    <t>Pro pol. 17: prořez 1,2</t>
  </si>
  <si>
    <t>Herní prvky a mobiliář</t>
  </si>
  <si>
    <t>Pro pol. 19: 2,3*2,3</t>
  </si>
  <si>
    <t>kpl</t>
  </si>
  <si>
    <t>Přesun hmot</t>
  </si>
  <si>
    <t>Sejmutí povrchové vrstvy z hrubé zeminy do 50 m2, tl. vrstvy do 300 mm s přemístěním na skládku do 10 m nebo naložením na dopravní prostředek</t>
  </si>
  <si>
    <t>Zemina v okolí dopadových ploch</t>
  </si>
  <si>
    <t>Uložení zeminy na skládku</t>
  </si>
  <si>
    <t>D+M</t>
  </si>
  <si>
    <t>Opravy mobiliáře (M1-M4)</t>
  </si>
  <si>
    <t>Upevnění odpadkového koše (M4)</t>
  </si>
  <si>
    <t>P1+P2 skluzavka</t>
  </si>
  <si>
    <t>P3 houpačka hnízdo</t>
  </si>
  <si>
    <t>P4 houpačka lano</t>
  </si>
  <si>
    <t>P5 potopená loď</t>
  </si>
  <si>
    <t>P6 lezecká plošina</t>
  </si>
  <si>
    <t>P7 kanon</t>
  </si>
  <si>
    <t>P8 kuželník</t>
  </si>
  <si>
    <t>Opravy  a přemístění herních prvků a mobiliáře v rozsahu podle Technické dokumentace, bod 9.1, cena za komplet</t>
  </si>
  <si>
    <t>CENA ZA PRÁCE A DODÁVKY CELKEM (BEZ DPH)</t>
  </si>
  <si>
    <t>DPH 21%</t>
  </si>
  <si>
    <t>REKAPITULACE</t>
  </si>
  <si>
    <t xml:space="preserve">CENA ZA PRÁCE A DODÁVKY S DPH CELKEM </t>
  </si>
  <si>
    <t>Zařízení staveniště + provizorní oplocení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</si>
</sst>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sz val="12"/>
      <color theme="1"/>
      <name val="Calibri"/>
      <family val="2"/>
      <scheme val="minor"/>
    </font>
    <font>
      <sz val="12"/>
      <name val="Trebuchet MS"/>
      <family val="2"/>
    </font>
    <font>
      <sz val="12"/>
      <color indexed="63"/>
      <name val="Trebuchet MS"/>
      <family val="2"/>
    </font>
    <font>
      <i/>
      <sz val="12"/>
      <color indexed="12"/>
      <name val="Trebuchet MS"/>
      <family val="2"/>
    </font>
    <font>
      <sz val="12"/>
      <color indexed="20"/>
      <name val="Trebuchet MS"/>
      <family val="2"/>
    </font>
    <font>
      <sz val="12"/>
      <color indexed="10"/>
      <name val="Trebuchet MS"/>
      <family val="2"/>
    </font>
    <font>
      <sz val="12"/>
      <color indexed="18"/>
      <name val="Trebuchet MS"/>
      <family val="2"/>
    </font>
    <font>
      <sz val="12"/>
      <color indexed="56"/>
      <name val="Trebuchet MS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color theme="1"/>
      <name val="Calibri"/>
      <family val="2"/>
      <scheme val="minor"/>
    </font>
    <font>
      <b/>
      <sz val="12"/>
      <color theme="4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Trebuchet MS"/>
      <family val="2"/>
    </font>
    <font>
      <b/>
      <sz val="12"/>
      <color theme="4" tint="-0.4999699890613556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699890613556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  <font>
      <sz val="12"/>
      <color theme="4" tint="-0.4999699890613556"/>
      <name val="Trebuchet MS"/>
      <family val="2"/>
    </font>
    <font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indexed="55"/>
      </left>
      <right style="hair">
        <color indexed="55"/>
      </right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hair">
        <color indexed="55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0" fontId="11" fillId="0" borderId="0">
      <alignment/>
      <protection/>
    </xf>
  </cellStyleXfs>
  <cellXfs count="204">
    <xf numFmtId="0" fontId="0" fillId="0" borderId="0" xfId="0"/>
    <xf numFmtId="0" fontId="3" fillId="0" borderId="0" xfId="0" applyFont="1"/>
    <xf numFmtId="0" fontId="4" fillId="0" borderId="1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left" vertical="center"/>
      <protection locked="0"/>
    </xf>
    <xf numFmtId="0" fontId="6" fillId="0" borderId="1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left"/>
      <protection locked="0"/>
    </xf>
    <xf numFmtId="0" fontId="4" fillId="0" borderId="0" xfId="20" applyFont="1" applyBorder="1" applyAlignment="1" applyProtection="1">
      <alignment horizontal="left" vertical="center" wrapText="1"/>
      <protection locked="0"/>
    </xf>
    <xf numFmtId="0" fontId="4" fillId="0" borderId="0" xfId="20" applyFont="1" applyBorder="1" applyAlignment="1" applyProtection="1">
      <alignment horizontal="left" vertical="center"/>
      <protection locked="0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0" xfId="0" applyFont="1" applyAlignment="1">
      <alignment horizontal="left" vertical="top"/>
    </xf>
    <xf numFmtId="49" fontId="12" fillId="0" borderId="2" xfId="21" applyNumberFormat="1" applyFont="1" applyFill="1" applyBorder="1" applyAlignment="1">
      <alignment horizontal="left" vertical="top"/>
      <protection/>
    </xf>
    <xf numFmtId="49" fontId="4" fillId="0" borderId="1" xfId="20" applyNumberFormat="1" applyFont="1" applyBorder="1" applyAlignment="1" applyProtection="1">
      <alignment horizontal="left" vertical="top" wrapText="1"/>
      <protection locked="0"/>
    </xf>
    <xf numFmtId="0" fontId="5" fillId="0" borderId="0" xfId="20" applyFont="1" applyAlignment="1" applyProtection="1">
      <alignment horizontal="left" vertical="top"/>
      <protection locked="0"/>
    </xf>
    <xf numFmtId="49" fontId="6" fillId="0" borderId="1" xfId="20" applyNumberFormat="1" applyFont="1" applyBorder="1" applyAlignment="1" applyProtection="1">
      <alignment horizontal="left" vertical="top" wrapText="1"/>
      <protection locked="0"/>
    </xf>
    <xf numFmtId="49" fontId="4" fillId="0" borderId="0" xfId="20" applyNumberFormat="1" applyFont="1" applyBorder="1" applyAlignment="1" applyProtection="1">
      <alignment horizontal="left" vertical="top" wrapText="1"/>
      <protection locked="0"/>
    </xf>
    <xf numFmtId="0" fontId="7" fillId="0" borderId="0" xfId="20" applyFont="1" applyAlignment="1" applyProtection="1">
      <alignment horizontal="left" vertical="top"/>
      <protection locked="0"/>
    </xf>
    <xf numFmtId="0" fontId="8" fillId="0" borderId="0" xfId="20" applyFont="1" applyAlignment="1" applyProtection="1">
      <alignment horizontal="left" vertical="top"/>
      <protection locked="0"/>
    </xf>
    <xf numFmtId="0" fontId="9" fillId="0" borderId="0" xfId="20" applyFont="1" applyAlignment="1" applyProtection="1">
      <alignment horizontal="left" vertical="top"/>
      <protection locked="0"/>
    </xf>
    <xf numFmtId="0" fontId="10" fillId="0" borderId="0" xfId="20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/>
    <xf numFmtId="0" fontId="13" fillId="0" borderId="3" xfId="0" applyFont="1" applyBorder="1" applyAlignment="1">
      <alignment horizontal="left" vertical="top"/>
    </xf>
    <xf numFmtId="0" fontId="15" fillId="0" borderId="0" xfId="0" applyFont="1"/>
    <xf numFmtId="164" fontId="3" fillId="0" borderId="0" xfId="0" applyNumberFormat="1" applyFont="1"/>
    <xf numFmtId="49" fontId="18" fillId="0" borderId="0" xfId="20" applyNumberFormat="1" applyFont="1" applyBorder="1" applyAlignment="1" applyProtection="1">
      <alignment horizontal="left" vertical="top" wrapText="1"/>
      <protection locked="0"/>
    </xf>
    <xf numFmtId="0" fontId="18" fillId="0" borderId="0" xfId="2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19" fillId="0" borderId="0" xfId="21" applyNumberFormat="1" applyFont="1" applyFill="1" applyBorder="1" applyAlignment="1">
      <alignment horizontal="left" vertical="top"/>
      <protection/>
    </xf>
    <xf numFmtId="0" fontId="16" fillId="0" borderId="0" xfId="21" applyFont="1" applyFill="1" applyBorder="1" applyAlignment="1">
      <alignment wrapText="1"/>
      <protection/>
    </xf>
    <xf numFmtId="0" fontId="21" fillId="0" borderId="0" xfId="20" applyFont="1" applyBorder="1" applyAlignment="1" applyProtection="1">
      <alignment vertical="center" wrapText="1"/>
      <protection locked="0"/>
    </xf>
    <xf numFmtId="0" fontId="18" fillId="0" borderId="0" xfId="20" applyFont="1" applyBorder="1" applyAlignment="1" applyProtection="1">
      <alignment horizontal="center" vertical="center" wrapText="1"/>
      <protection locked="0"/>
    </xf>
    <xf numFmtId="164" fontId="18" fillId="0" borderId="0" xfId="20" applyNumberFormat="1" applyFont="1" applyBorder="1" applyAlignment="1" applyProtection="1">
      <alignment vertical="center" wrapText="1"/>
      <protection locked="0"/>
    </xf>
    <xf numFmtId="164" fontId="17" fillId="0" borderId="0" xfId="20" applyNumberFormat="1" applyFont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0" fillId="3" borderId="0" xfId="0" applyFill="1"/>
    <xf numFmtId="0" fontId="13" fillId="0" borderId="3" xfId="0" applyFont="1" applyBorder="1" applyAlignment="1">
      <alignment horizontal="left" vertical="center" wrapText="1"/>
    </xf>
    <xf numFmtId="164" fontId="13" fillId="0" borderId="3" xfId="0" applyNumberFormat="1" applyFont="1" applyBorder="1" applyAlignment="1">
      <alignment vertical="top"/>
    </xf>
    <xf numFmtId="0" fontId="13" fillId="0" borderId="3" xfId="0" applyFont="1" applyBorder="1" applyAlignment="1">
      <alignment vertical="center" wrapText="1"/>
    </xf>
    <xf numFmtId="164" fontId="20" fillId="0" borderId="3" xfId="20" applyNumberFormat="1" applyFont="1" applyBorder="1" applyAlignment="1" applyProtection="1">
      <alignment horizontal="right" vertical="top"/>
      <protection locked="0"/>
    </xf>
    <xf numFmtId="0" fontId="13" fillId="0" borderId="3" xfId="0" applyFont="1" applyBorder="1" applyAlignment="1">
      <alignment wrapText="1"/>
    </xf>
    <xf numFmtId="49" fontId="18" fillId="0" borderId="3" xfId="20" applyNumberFormat="1" applyFont="1" applyBorder="1" applyAlignment="1" applyProtection="1">
      <alignment horizontal="left" vertical="top" wrapText="1"/>
      <protection locked="0"/>
    </xf>
    <xf numFmtId="0" fontId="18" fillId="0" borderId="3" xfId="20" applyFont="1" applyBorder="1" applyAlignment="1" applyProtection="1">
      <alignment vertical="center" wrapText="1"/>
      <protection locked="0"/>
    </xf>
    <xf numFmtId="164" fontId="18" fillId="0" borderId="3" xfId="20" applyNumberFormat="1" applyFont="1" applyBorder="1" applyAlignment="1" applyProtection="1">
      <alignment vertical="top"/>
      <protection locked="0"/>
    </xf>
    <xf numFmtId="49" fontId="18" fillId="0" borderId="6" xfId="20" applyNumberFormat="1" applyFont="1" applyBorder="1" applyAlignment="1" applyProtection="1">
      <alignment horizontal="left" vertical="top" wrapText="1"/>
      <protection locked="0"/>
    </xf>
    <xf numFmtId="0" fontId="18" fillId="0" borderId="3" xfId="20" applyFont="1" applyBorder="1" applyAlignment="1" applyProtection="1">
      <alignment horizontal="center" vertical="center" wrapText="1"/>
      <protection locked="0"/>
    </xf>
    <xf numFmtId="164" fontId="18" fillId="0" borderId="3" xfId="20" applyNumberFormat="1" applyFont="1" applyBorder="1" applyAlignment="1" applyProtection="1">
      <alignment vertical="center" wrapText="1"/>
      <protection locked="0"/>
    </xf>
    <xf numFmtId="0" fontId="22" fillId="0" borderId="0" xfId="0" applyFont="1"/>
    <xf numFmtId="164" fontId="22" fillId="0" borderId="0" xfId="0" applyNumberFormat="1" applyFont="1"/>
    <xf numFmtId="0" fontId="3" fillId="0" borderId="0" xfId="0" applyFont="1" applyBorder="1"/>
    <xf numFmtId="49" fontId="18" fillId="0" borderId="7" xfId="20" applyNumberFormat="1" applyFont="1" applyBorder="1" applyAlignment="1" applyProtection="1">
      <alignment horizontal="left" vertical="top" wrapText="1"/>
      <protection locked="0"/>
    </xf>
    <xf numFmtId="0" fontId="21" fillId="0" borderId="7" xfId="20" applyFont="1" applyBorder="1" applyAlignment="1" applyProtection="1">
      <alignment vertical="center" wrapText="1"/>
      <protection locked="0"/>
    </xf>
    <xf numFmtId="0" fontId="18" fillId="0" borderId="7" xfId="20" applyFont="1" applyBorder="1" applyAlignment="1" applyProtection="1">
      <alignment vertical="center" wrapText="1"/>
      <protection locked="0"/>
    </xf>
    <xf numFmtId="0" fontId="3" fillId="0" borderId="7" xfId="0" applyFont="1" applyBorder="1"/>
    <xf numFmtId="0" fontId="0" fillId="0" borderId="0" xfId="0" applyAlignment="1">
      <alignment vertical="center"/>
    </xf>
    <xf numFmtId="49" fontId="15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top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top"/>
    </xf>
    <xf numFmtId="164" fontId="14" fillId="0" borderId="0" xfId="0" applyNumberFormat="1" applyFont="1"/>
    <xf numFmtId="164" fontId="16" fillId="0" borderId="3" xfId="0" applyNumberFormat="1" applyFont="1" applyBorder="1"/>
    <xf numFmtId="164" fontId="13" fillId="0" borderId="3" xfId="0" applyNumberFormat="1" applyFont="1" applyBorder="1"/>
    <xf numFmtId="49" fontId="16" fillId="0" borderId="3" xfId="21" applyNumberFormat="1" applyFont="1" applyBorder="1" applyAlignment="1">
      <alignment horizontal="left" vertical="center"/>
      <protection/>
    </xf>
    <xf numFmtId="49" fontId="16" fillId="4" borderId="3" xfId="21" applyNumberFormat="1" applyFont="1" applyFill="1" applyBorder="1" applyAlignment="1">
      <alignment horizontal="left" vertical="center" wrapText="1"/>
      <protection/>
    </xf>
    <xf numFmtId="49" fontId="16" fillId="0" borderId="3" xfId="21" applyNumberFormat="1" applyFont="1" applyFill="1" applyBorder="1" applyAlignment="1">
      <alignment horizontal="center" vertical="center" shrinkToFit="1"/>
      <protection/>
    </xf>
    <xf numFmtId="0" fontId="13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25" fillId="0" borderId="0" xfId="0" applyFont="1"/>
    <xf numFmtId="164" fontId="25" fillId="0" borderId="0" xfId="0" applyNumberFormat="1" applyFont="1"/>
    <xf numFmtId="164" fontId="21" fillId="0" borderId="0" xfId="20" applyNumberFormat="1" applyFont="1" applyBorder="1" applyAlignment="1" applyProtection="1">
      <alignment vertical="center" wrapText="1"/>
      <protection locked="0"/>
    </xf>
    <xf numFmtId="49" fontId="16" fillId="0" borderId="0" xfId="21" applyNumberFormat="1" applyFont="1" applyFill="1" applyBorder="1" applyAlignment="1">
      <alignment horizontal="left" vertical="top"/>
      <protection/>
    </xf>
    <xf numFmtId="0" fontId="16" fillId="0" borderId="3" xfId="0" applyFont="1" applyBorder="1"/>
    <xf numFmtId="164" fontId="22" fillId="0" borderId="0" xfId="0" applyNumberFormat="1" applyFont="1" applyBorder="1"/>
    <xf numFmtId="0" fontId="14" fillId="0" borderId="0" xfId="0" applyFont="1" applyBorder="1"/>
    <xf numFmtId="0" fontId="13" fillId="3" borderId="8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164" fontId="16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top"/>
    </xf>
    <xf numFmtId="49" fontId="16" fillId="0" borderId="3" xfId="21" applyNumberFormat="1" applyFont="1" applyFill="1" applyBorder="1" applyAlignment="1">
      <alignment horizontal="left" vertical="top"/>
      <protection/>
    </xf>
    <xf numFmtId="0" fontId="16" fillId="0" borderId="3" xfId="21" applyFont="1" applyFill="1" applyBorder="1" applyAlignment="1">
      <alignment wrapText="1"/>
      <protection/>
    </xf>
    <xf numFmtId="0" fontId="18" fillId="0" borderId="3" xfId="20" applyFont="1" applyBorder="1" applyAlignment="1" applyProtection="1">
      <alignment horizontal="left" vertical="center" wrapText="1"/>
      <protection locked="0"/>
    </xf>
    <xf numFmtId="0" fontId="21" fillId="0" borderId="0" xfId="0" applyFont="1"/>
    <xf numFmtId="0" fontId="15" fillId="0" borderId="0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164" fontId="17" fillId="0" borderId="3" xfId="20" applyNumberFormat="1" applyFont="1" applyBorder="1" applyAlignment="1" applyProtection="1">
      <alignment vertical="center" wrapText="1"/>
      <protection locked="0"/>
    </xf>
    <xf numFmtId="0" fontId="18" fillId="0" borderId="3" xfId="0" applyFont="1" applyBorder="1"/>
    <xf numFmtId="0" fontId="15" fillId="0" borderId="3" xfId="0" applyFont="1" applyBorder="1" applyAlignment="1">
      <alignment horizontal="center" vertical="center"/>
    </xf>
    <xf numFmtId="0" fontId="26" fillId="0" borderId="0" xfId="20" applyFont="1" applyBorder="1" applyAlignment="1" applyProtection="1">
      <alignment horizontal="right" vertical="center"/>
      <protection locked="0"/>
    </xf>
    <xf numFmtId="0" fontId="23" fillId="0" borderId="3" xfId="0" applyFont="1" applyBorder="1" applyAlignment="1">
      <alignment horizontal="left" vertical="top"/>
    </xf>
    <xf numFmtId="0" fontId="24" fillId="0" borderId="0" xfId="0" applyFont="1" applyAlignment="1">
      <alignment horizontal="center" vertical="top"/>
    </xf>
    <xf numFmtId="49" fontId="18" fillId="3" borderId="3" xfId="20" applyNumberFormat="1" applyFont="1" applyFill="1" applyBorder="1" applyAlignment="1" applyProtection="1">
      <alignment horizontal="left" vertical="top" wrapText="1"/>
      <protection locked="0"/>
    </xf>
    <xf numFmtId="0" fontId="18" fillId="3" borderId="3" xfId="20" applyFont="1" applyFill="1" applyBorder="1" applyAlignment="1" applyProtection="1">
      <alignment vertical="center" wrapText="1"/>
      <protection locked="0"/>
    </xf>
    <xf numFmtId="164" fontId="18" fillId="3" borderId="3" xfId="20" applyNumberFormat="1" applyFont="1" applyFill="1" applyBorder="1" applyAlignment="1" applyProtection="1">
      <alignment vertical="center"/>
      <protection locked="0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164" fontId="16" fillId="0" borderId="3" xfId="0" applyNumberFormat="1" applyFont="1" applyBorder="1" applyAlignment="1">
      <alignment vertical="top"/>
    </xf>
    <xf numFmtId="0" fontId="23" fillId="0" borderId="3" xfId="0" applyFont="1" applyBorder="1" applyAlignment="1">
      <alignment horizontal="center" vertical="top"/>
    </xf>
    <xf numFmtId="0" fontId="14" fillId="3" borderId="0" xfId="0" applyFont="1" applyFill="1" applyBorder="1"/>
    <xf numFmtId="0" fontId="21" fillId="3" borderId="0" xfId="0" applyFont="1" applyFill="1"/>
    <xf numFmtId="0" fontId="25" fillId="3" borderId="0" xfId="0" applyFont="1" applyFill="1"/>
    <xf numFmtId="49" fontId="19" fillId="0" borderId="3" xfId="21" applyNumberFormat="1" applyFont="1" applyFill="1" applyBorder="1" applyAlignment="1">
      <alignment horizontal="left" vertical="top"/>
      <protection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 vertical="top"/>
    </xf>
    <xf numFmtId="49" fontId="16" fillId="0" borderId="0" xfId="20" applyNumberFormat="1" applyFont="1" applyBorder="1" applyAlignment="1" applyProtection="1">
      <alignment horizontal="left" vertical="top" wrapText="1"/>
      <protection locked="0"/>
    </xf>
    <xf numFmtId="49" fontId="16" fillId="0" borderId="3" xfId="20" applyNumberFormat="1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3" fillId="5" borderId="8" xfId="0" applyFont="1" applyFill="1" applyBorder="1" applyAlignment="1">
      <alignment horizontal="center" vertical="top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49" fontId="16" fillId="5" borderId="3" xfId="21" applyNumberFormat="1" applyFont="1" applyFill="1" applyBorder="1" applyAlignment="1">
      <alignment horizontal="center" vertical="top"/>
      <protection/>
    </xf>
    <xf numFmtId="4" fontId="3" fillId="0" borderId="3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4" fontId="4" fillId="0" borderId="3" xfId="20" applyNumberFormat="1" applyFont="1" applyBorder="1" applyAlignment="1" applyProtection="1">
      <alignment vertical="top"/>
      <protection locked="0"/>
    </xf>
    <xf numFmtId="4" fontId="4" fillId="0" borderId="0" xfId="20" applyNumberFormat="1" applyFont="1" applyBorder="1" applyAlignment="1" applyProtection="1">
      <alignment vertical="top"/>
      <protection locked="0"/>
    </xf>
    <xf numFmtId="4" fontId="4" fillId="0" borderId="9" xfId="20" applyNumberFormat="1" applyFont="1" applyBorder="1" applyAlignment="1" applyProtection="1">
      <alignment vertical="top"/>
      <protection locked="0"/>
    </xf>
    <xf numFmtId="4" fontId="18" fillId="0" borderId="0" xfId="20" applyNumberFormat="1" applyFont="1" applyBorder="1" applyAlignment="1" applyProtection="1">
      <alignment horizontal="right" vertical="top" wrapText="1"/>
      <protection locked="0"/>
    </xf>
    <xf numFmtId="4" fontId="4" fillId="0" borderId="0" xfId="20" applyNumberFormat="1" applyFont="1" applyBorder="1" applyAlignment="1" applyProtection="1">
      <alignment horizontal="right" vertical="top"/>
      <protection locked="0"/>
    </xf>
    <xf numFmtId="4" fontId="17" fillId="0" borderId="3" xfId="20" applyNumberFormat="1" applyFont="1" applyBorder="1" applyAlignment="1" applyProtection="1">
      <alignment horizontal="right" vertical="top" wrapText="1"/>
      <protection locked="0"/>
    </xf>
    <xf numFmtId="4" fontId="17" fillId="0" borderId="0" xfId="20" applyNumberFormat="1" applyFont="1" applyBorder="1" applyAlignment="1" applyProtection="1">
      <alignment horizontal="right" vertical="top" wrapText="1"/>
      <protection locked="0"/>
    </xf>
    <xf numFmtId="4" fontId="17" fillId="0" borderId="3" xfId="20" applyNumberFormat="1" applyFont="1" applyBorder="1" applyAlignment="1" applyProtection="1">
      <alignment vertical="top" wrapText="1"/>
      <protection locked="0"/>
    </xf>
    <xf numFmtId="4" fontId="17" fillId="0" borderId="7" xfId="20" applyNumberFormat="1" applyFont="1" applyBorder="1" applyAlignment="1" applyProtection="1">
      <alignment vertical="top" wrapText="1"/>
      <protection locked="0"/>
    </xf>
    <xf numFmtId="4" fontId="17" fillId="0" borderId="0" xfId="20" applyNumberFormat="1" applyFont="1" applyBorder="1" applyAlignment="1" applyProtection="1">
      <alignment vertical="top" wrapText="1"/>
      <protection locked="0"/>
    </xf>
    <xf numFmtId="4" fontId="17" fillId="3" borderId="3" xfId="20" applyNumberFormat="1" applyFont="1" applyFill="1" applyBorder="1" applyAlignment="1" applyProtection="1">
      <alignment vertical="top"/>
      <protection locked="0"/>
    </xf>
    <xf numFmtId="0" fontId="17" fillId="0" borderId="0" xfId="20" applyFont="1" applyBorder="1" applyAlignment="1" applyProtection="1">
      <alignment vertical="top" wrapText="1"/>
      <protection locked="0"/>
    </xf>
    <xf numFmtId="0" fontId="20" fillId="0" borderId="0" xfId="20" applyFont="1" applyBorder="1" applyAlignment="1" applyProtection="1">
      <alignment horizontal="right" vertical="center"/>
      <protection locked="0"/>
    </xf>
    <xf numFmtId="164" fontId="18" fillId="0" borderId="3" xfId="20" applyNumberFormat="1" applyFont="1" applyBorder="1" applyAlignment="1" applyProtection="1">
      <alignment horizontal="right" vertical="top"/>
      <protection locked="0"/>
    </xf>
    <xf numFmtId="2" fontId="27" fillId="0" borderId="3" xfId="0" applyNumberFormat="1" applyFont="1" applyBorder="1" applyAlignment="1">
      <alignment horizontal="right" vertical="top"/>
    </xf>
    <xf numFmtId="4" fontId="18" fillId="0" borderId="3" xfId="20" applyNumberFormat="1" applyFont="1" applyBorder="1" applyAlignment="1" applyProtection="1">
      <alignment horizontal="right" vertical="top"/>
      <protection locked="0"/>
    </xf>
    <xf numFmtId="0" fontId="18" fillId="0" borderId="3" xfId="20" applyFont="1" applyBorder="1" applyAlignment="1" applyProtection="1">
      <alignment horizontal="center" vertical="center"/>
      <protection locked="0"/>
    </xf>
    <xf numFmtId="164" fontId="18" fillId="0" borderId="3" xfId="20" applyNumberFormat="1" applyFont="1" applyBorder="1" applyAlignment="1" applyProtection="1">
      <alignment horizontal="right" vertical="center"/>
      <protection locked="0"/>
    </xf>
    <xf numFmtId="164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 vertical="top"/>
    </xf>
    <xf numFmtId="0" fontId="15" fillId="0" borderId="10" xfId="0" applyFont="1" applyBorder="1" applyAlignment="1">
      <alignment horizontal="center" vertical="top"/>
    </xf>
    <xf numFmtId="49" fontId="19" fillId="0" borderId="10" xfId="21" applyNumberFormat="1" applyFont="1" applyFill="1" applyBorder="1" applyAlignment="1">
      <alignment horizontal="left" vertical="top"/>
      <protection/>
    </xf>
    <xf numFmtId="0" fontId="16" fillId="0" borderId="10" xfId="21" applyFont="1" applyFill="1" applyBorder="1" applyAlignment="1">
      <alignment wrapText="1"/>
      <protection/>
    </xf>
    <xf numFmtId="0" fontId="1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center" vertical="top"/>
    </xf>
    <xf numFmtId="49" fontId="19" fillId="0" borderId="11" xfId="21" applyNumberFormat="1" applyFont="1" applyFill="1" applyBorder="1" applyAlignment="1">
      <alignment horizontal="left" vertical="top"/>
      <protection/>
    </xf>
    <xf numFmtId="0" fontId="16" fillId="0" borderId="11" xfId="21" applyFont="1" applyFill="1" applyBorder="1" applyAlignment="1">
      <alignment wrapText="1"/>
      <protection/>
    </xf>
    <xf numFmtId="0" fontId="1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/>
    </xf>
    <xf numFmtId="164" fontId="22" fillId="0" borderId="3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vertical="top"/>
    </xf>
    <xf numFmtId="2" fontId="13" fillId="0" borderId="3" xfId="0" applyNumberFormat="1" applyFont="1" applyBorder="1" applyAlignment="1">
      <alignment vertical="top"/>
    </xf>
    <xf numFmtId="49" fontId="18" fillId="5" borderId="3" xfId="2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/>
    <xf numFmtId="49" fontId="4" fillId="0" borderId="11" xfId="20" applyNumberFormat="1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/>
    </xf>
    <xf numFmtId="0" fontId="15" fillId="0" borderId="2" xfId="0" applyFont="1" applyBorder="1" applyAlignment="1">
      <alignment horizontal="center" vertical="top"/>
    </xf>
    <xf numFmtId="0" fontId="15" fillId="2" borderId="10" xfId="0" applyFont="1" applyFill="1" applyBorder="1" applyAlignment="1">
      <alignment horizontal="center" vertical="top"/>
    </xf>
    <xf numFmtId="0" fontId="15" fillId="2" borderId="10" xfId="0" applyFont="1" applyFill="1" applyBorder="1" applyAlignment="1">
      <alignment horizontal="left" vertical="center"/>
    </xf>
    <xf numFmtId="2" fontId="13" fillId="2" borderId="3" xfId="0" applyNumberFormat="1" applyFont="1" applyFill="1" applyBorder="1" applyAlignment="1">
      <alignment vertical="center"/>
    </xf>
    <xf numFmtId="2" fontId="18" fillId="2" borderId="3" xfId="2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Border="1" applyAlignment="1" applyProtection="1">
      <alignment horizontal="left" vertical="center" wrapText="1"/>
      <protection locked="0"/>
    </xf>
    <xf numFmtId="0" fontId="4" fillId="0" borderId="1" xfId="20" applyFont="1" applyBorder="1" applyAlignment="1" applyProtection="1">
      <alignment horizontal="left" vertical="center"/>
      <protection locked="0"/>
    </xf>
    <xf numFmtId="0" fontId="6" fillId="0" borderId="1" xfId="20" applyFont="1" applyBorder="1" applyAlignment="1" applyProtection="1">
      <alignment horizontal="left" vertical="center" wrapText="1"/>
      <protection locked="0"/>
    </xf>
    <xf numFmtId="0" fontId="6" fillId="0" borderId="1" xfId="20" applyFont="1" applyBorder="1" applyAlignment="1" applyProtection="1">
      <alignment horizontal="left" vertical="center"/>
      <protection locked="0"/>
    </xf>
    <xf numFmtId="0" fontId="5" fillId="0" borderId="0" xfId="20" applyFont="1" applyAlignment="1" applyProtection="1">
      <alignment horizontal="left" vertical="center" wrapText="1"/>
      <protection locked="0"/>
    </xf>
    <xf numFmtId="0" fontId="5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horizontal="left" vertical="center" wrapText="1"/>
      <protection locked="0"/>
    </xf>
    <xf numFmtId="0" fontId="7" fillId="0" borderId="0" xfId="20" applyFont="1" applyAlignment="1" applyProtection="1">
      <alignment horizontal="left" vertical="center"/>
      <protection locked="0"/>
    </xf>
    <xf numFmtId="0" fontId="9" fillId="0" borderId="0" xfId="20" applyFont="1" applyAlignment="1" applyProtection="1">
      <alignment horizontal="left" vertical="center" wrapText="1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20" applyFont="1" applyAlignment="1" applyProtection="1">
      <alignment horizontal="left" vertical="center"/>
      <protection locked="0"/>
    </xf>
    <xf numFmtId="0" fontId="13" fillId="5" borderId="8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6" fillId="0" borderId="8" xfId="21" applyFont="1" applyFill="1" applyBorder="1" applyAlignment="1">
      <alignment horizontal="left" wrapText="1"/>
      <protection/>
    </xf>
    <xf numFmtId="0" fontId="16" fillId="0" borderId="4" xfId="21" applyFont="1" applyFill="1" applyBorder="1" applyAlignment="1">
      <alignment horizontal="left" wrapText="1"/>
      <protection/>
    </xf>
    <xf numFmtId="0" fontId="16" fillId="0" borderId="5" xfId="21" applyFont="1" applyFill="1" applyBorder="1" applyAlignment="1">
      <alignment horizontal="left" wrapText="1"/>
      <protection/>
    </xf>
    <xf numFmtId="0" fontId="15" fillId="2" borderId="8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6" fillId="5" borderId="8" xfId="21" applyFont="1" applyFill="1" applyBorder="1" applyAlignment="1">
      <alignment horizontal="center" wrapText="1"/>
      <protection/>
    </xf>
    <xf numFmtId="0" fontId="16" fillId="5" borderId="4" xfId="21" applyFont="1" applyFill="1" applyBorder="1" applyAlignment="1">
      <alignment horizontal="center" wrapText="1"/>
      <protection/>
    </xf>
    <xf numFmtId="0" fontId="16" fillId="5" borderId="5" xfId="21" applyFont="1" applyFill="1" applyBorder="1" applyAlignment="1">
      <alignment horizontal="center" wrapText="1"/>
      <protection/>
    </xf>
    <xf numFmtId="0" fontId="13" fillId="5" borderId="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abSelected="1" zoomScale="130" zoomScaleNormal="130" workbookViewId="0" topLeftCell="A1">
      <selection activeCell="G110" sqref="G110"/>
    </sheetView>
  </sheetViews>
  <sheetFormatPr defaultColWidth="9.140625" defaultRowHeight="15"/>
  <cols>
    <col min="1" max="1" width="3.8515625" style="62" customWidth="1"/>
    <col min="2" max="2" width="15.00390625" style="21" customWidth="1"/>
    <col min="3" max="3" width="60.57421875" style="0" customWidth="1"/>
    <col min="4" max="4" width="6.140625" style="0" customWidth="1"/>
    <col min="5" max="5" width="12.28125" style="0" customWidth="1"/>
    <col min="6" max="6" width="12.421875" style="0" customWidth="1"/>
    <col min="7" max="7" width="15.57421875" style="0" customWidth="1"/>
  </cols>
  <sheetData>
    <row r="1" spans="1:7" s="82" customFormat="1" ht="30" customHeight="1">
      <c r="A1" s="181"/>
      <c r="B1" s="182"/>
      <c r="C1" s="189" t="s">
        <v>15</v>
      </c>
      <c r="D1" s="190"/>
      <c r="E1" s="190"/>
      <c r="F1" s="190"/>
      <c r="G1" s="191"/>
    </row>
    <row r="2" spans="1:7" s="82" customFormat="1" ht="24" customHeight="1">
      <c r="A2" s="108"/>
      <c r="B2" s="109" t="s">
        <v>24</v>
      </c>
      <c r="C2" s="192" t="s">
        <v>26</v>
      </c>
      <c r="D2" s="193"/>
      <c r="E2" s="193"/>
      <c r="F2" s="193"/>
      <c r="G2" s="194"/>
    </row>
    <row r="3" spans="1:7" s="82" customFormat="1" ht="36" customHeight="1">
      <c r="A3" s="108"/>
      <c r="B3" s="109" t="s">
        <v>23</v>
      </c>
      <c r="C3" s="195" t="s">
        <v>25</v>
      </c>
      <c r="D3" s="196"/>
      <c r="E3" s="197"/>
      <c r="F3" s="30" t="s">
        <v>43</v>
      </c>
      <c r="G3" s="110" t="s">
        <v>44</v>
      </c>
    </row>
    <row r="4" ht="15">
      <c r="G4" s="60"/>
    </row>
    <row r="5" spans="1:7" ht="26.45" customHeight="1">
      <c r="A5" s="29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29" t="s">
        <v>21</v>
      </c>
      <c r="G5" s="29" t="s">
        <v>22</v>
      </c>
    </row>
    <row r="6" spans="1:7" s="40" customFormat="1" ht="15.75">
      <c r="A6" s="81"/>
      <c r="B6" s="37"/>
      <c r="C6" s="38"/>
      <c r="D6" s="38"/>
      <c r="E6" s="38"/>
      <c r="F6" s="38"/>
      <c r="G6" s="39"/>
    </row>
    <row r="7" spans="1:7" ht="15" customHeight="1">
      <c r="A7" s="116" t="s">
        <v>32</v>
      </c>
      <c r="B7" s="117">
        <v>1</v>
      </c>
      <c r="C7" s="118" t="s">
        <v>5</v>
      </c>
      <c r="D7" s="119"/>
      <c r="E7" s="119"/>
      <c r="F7" s="119"/>
      <c r="G7" s="120"/>
    </row>
    <row r="8" spans="1:7" ht="47.25">
      <c r="A8" s="65">
        <v>1</v>
      </c>
      <c r="B8" s="23">
        <v>121101101</v>
      </c>
      <c r="C8" s="41" t="s">
        <v>97</v>
      </c>
      <c r="D8" s="65" t="s">
        <v>3</v>
      </c>
      <c r="E8" s="42">
        <f>E12</f>
        <v>43.599999999999994</v>
      </c>
      <c r="F8" s="125"/>
      <c r="G8" s="111">
        <f>E8*F8</f>
        <v>0</v>
      </c>
    </row>
    <row r="9" spans="2:7" ht="15.75">
      <c r="B9" s="10"/>
      <c r="C9" s="22" t="s">
        <v>52</v>
      </c>
      <c r="D9" s="62"/>
      <c r="E9" s="1"/>
      <c r="F9" s="126"/>
      <c r="G9" s="1"/>
    </row>
    <row r="10" spans="1:7" s="24" customFormat="1" ht="15.75">
      <c r="A10" s="62"/>
      <c r="B10" s="10"/>
      <c r="C10" s="22" t="s">
        <v>50</v>
      </c>
      <c r="D10" s="62"/>
      <c r="E10" s="66">
        <v>26.9</v>
      </c>
      <c r="F10" s="126"/>
      <c r="G10" s="9"/>
    </row>
    <row r="11" spans="2:7" ht="15.75">
      <c r="B11" s="10"/>
      <c r="C11" s="22" t="s">
        <v>51</v>
      </c>
      <c r="D11" s="62"/>
      <c r="E11" s="66">
        <v>16.7</v>
      </c>
      <c r="F11" s="126"/>
      <c r="G11" s="1"/>
    </row>
    <row r="12" spans="2:7" ht="15.75">
      <c r="B12" s="10"/>
      <c r="C12" s="52" t="s">
        <v>4</v>
      </c>
      <c r="D12" s="62"/>
      <c r="E12" s="53">
        <f>SUM(E10:E11)</f>
        <v>43.599999999999994</v>
      </c>
      <c r="F12" s="126"/>
      <c r="G12" s="1"/>
    </row>
    <row r="13" spans="1:7" ht="31.5">
      <c r="A13" s="65">
        <v>2</v>
      </c>
      <c r="B13" s="23">
        <v>139601102</v>
      </c>
      <c r="C13" s="43" t="s">
        <v>14</v>
      </c>
      <c r="D13" s="65" t="s">
        <v>3</v>
      </c>
      <c r="E13" s="44">
        <f>E19</f>
        <v>24.5</v>
      </c>
      <c r="F13" s="127"/>
      <c r="G13" s="111">
        <f>E13*F13</f>
        <v>0</v>
      </c>
    </row>
    <row r="14" spans="1:7" ht="18">
      <c r="A14" s="89"/>
      <c r="B14" s="72"/>
      <c r="C14" s="22" t="s">
        <v>27</v>
      </c>
      <c r="D14" s="62"/>
      <c r="E14" s="25"/>
      <c r="F14" s="128"/>
      <c r="G14" s="54"/>
    </row>
    <row r="15" spans="1:7" ht="18">
      <c r="A15" s="89"/>
      <c r="B15" s="72"/>
      <c r="C15" s="22" t="s">
        <v>28</v>
      </c>
      <c r="D15" s="62"/>
      <c r="E15" s="66">
        <v>5.8</v>
      </c>
      <c r="F15" s="128"/>
      <c r="G15" s="54"/>
    </row>
    <row r="16" spans="1:7" ht="18">
      <c r="A16" s="89"/>
      <c r="B16" s="72"/>
      <c r="C16" s="22" t="s">
        <v>53</v>
      </c>
      <c r="D16" s="62"/>
      <c r="E16" s="66"/>
      <c r="F16" s="128"/>
      <c r="G16" s="54"/>
    </row>
    <row r="17" spans="2:7" ht="15.75">
      <c r="B17" s="10"/>
      <c r="C17" s="22" t="s">
        <v>54</v>
      </c>
      <c r="D17" s="62"/>
      <c r="E17" s="66">
        <v>11.5</v>
      </c>
      <c r="F17" s="126"/>
      <c r="G17" s="1"/>
    </row>
    <row r="18" spans="2:7" ht="15.75">
      <c r="B18" s="10"/>
      <c r="C18" s="22" t="s">
        <v>55</v>
      </c>
      <c r="D18" s="62"/>
      <c r="E18" s="66">
        <v>7.2</v>
      </c>
      <c r="F18" s="126"/>
      <c r="G18" s="1"/>
    </row>
    <row r="19" spans="2:7" ht="15.75">
      <c r="B19" s="10"/>
      <c r="C19" s="52" t="s">
        <v>4</v>
      </c>
      <c r="D19" s="62"/>
      <c r="E19" s="53">
        <f>SUM(E15:E18)</f>
        <v>24.5</v>
      </c>
      <c r="F19" s="126"/>
      <c r="G19" s="1"/>
    </row>
    <row r="20" spans="1:7" ht="31.5">
      <c r="A20" s="65">
        <v>3</v>
      </c>
      <c r="B20" s="23">
        <v>162201211</v>
      </c>
      <c r="C20" s="45" t="s">
        <v>30</v>
      </c>
      <c r="D20" s="65" t="s">
        <v>3</v>
      </c>
      <c r="E20" s="42">
        <f>E22</f>
        <v>5.8</v>
      </c>
      <c r="F20" s="125"/>
      <c r="G20" s="111">
        <f>E20*F20</f>
        <v>0</v>
      </c>
    </row>
    <row r="21" spans="2:7" ht="15.75">
      <c r="B21" s="10"/>
      <c r="C21" s="22" t="s">
        <v>29</v>
      </c>
      <c r="D21" s="62"/>
      <c r="E21" s="74">
        <v>5.8</v>
      </c>
      <c r="F21" s="126"/>
      <c r="G21" s="1"/>
    </row>
    <row r="22" spans="2:7" ht="15.75">
      <c r="B22" s="10"/>
      <c r="C22" s="52" t="s">
        <v>4</v>
      </c>
      <c r="D22" s="62"/>
      <c r="E22" s="53">
        <f>SUM(E21)</f>
        <v>5.8</v>
      </c>
      <c r="F22" s="126"/>
      <c r="G22" s="1"/>
    </row>
    <row r="23" spans="1:7" ht="33" customHeight="1">
      <c r="A23" s="65">
        <v>4</v>
      </c>
      <c r="B23" s="46" t="s">
        <v>6</v>
      </c>
      <c r="C23" s="47" t="s">
        <v>31</v>
      </c>
      <c r="D23" s="65" t="s">
        <v>3</v>
      </c>
      <c r="E23" s="48">
        <f>E25</f>
        <v>29.4</v>
      </c>
      <c r="F23" s="127"/>
      <c r="G23" s="111">
        <f>E23*F23</f>
        <v>0</v>
      </c>
    </row>
    <row r="24" spans="2:7" ht="13.9" customHeight="1">
      <c r="B24" s="49"/>
      <c r="C24" s="33" t="s">
        <v>56</v>
      </c>
      <c r="D24" s="62"/>
      <c r="E24" s="75">
        <f>E13*1.2</f>
        <v>29.4</v>
      </c>
      <c r="F24" s="129"/>
      <c r="G24" s="1"/>
    </row>
    <row r="25" spans="2:7" ht="13.9" customHeight="1">
      <c r="B25" s="26"/>
      <c r="C25" s="52" t="s">
        <v>4</v>
      </c>
      <c r="D25" s="62"/>
      <c r="E25" s="53">
        <f>SUM(E24)</f>
        <v>29.4</v>
      </c>
      <c r="F25" s="128"/>
      <c r="G25" s="1"/>
    </row>
    <row r="26" spans="1:7" ht="16.15" customHeight="1">
      <c r="A26" s="65">
        <v>5</v>
      </c>
      <c r="B26" s="46" t="s">
        <v>8</v>
      </c>
      <c r="C26" s="47" t="s">
        <v>9</v>
      </c>
      <c r="D26" s="50" t="s">
        <v>3</v>
      </c>
      <c r="E26" s="51">
        <f>E28</f>
        <v>29.4</v>
      </c>
      <c r="F26" s="134"/>
      <c r="G26" s="111">
        <f>E26*F26</f>
        <v>0</v>
      </c>
    </row>
    <row r="27" spans="1:7" ht="16.15" customHeight="1">
      <c r="A27" s="90"/>
      <c r="B27" s="55"/>
      <c r="C27" s="56" t="s">
        <v>38</v>
      </c>
      <c r="D27" s="57"/>
      <c r="E27" s="57"/>
      <c r="F27" s="135"/>
      <c r="G27" s="58"/>
    </row>
    <row r="28" spans="1:7" ht="16.15" customHeight="1">
      <c r="A28" s="89"/>
      <c r="B28" s="26"/>
      <c r="C28" s="52" t="s">
        <v>4</v>
      </c>
      <c r="D28" s="28"/>
      <c r="E28" s="53">
        <f>E25</f>
        <v>29.4</v>
      </c>
      <c r="F28" s="136"/>
      <c r="G28" s="54"/>
    </row>
    <row r="29" spans="1:7" ht="16.15" customHeight="1">
      <c r="A29" s="65">
        <v>6</v>
      </c>
      <c r="B29" s="63">
        <v>182001111</v>
      </c>
      <c r="C29" s="64" t="s">
        <v>45</v>
      </c>
      <c r="D29" s="65" t="s">
        <v>1</v>
      </c>
      <c r="E29" s="68">
        <f>E32</f>
        <v>301</v>
      </c>
      <c r="F29" s="134"/>
      <c r="G29" s="111">
        <f>E29*F29</f>
        <v>0</v>
      </c>
    </row>
    <row r="30" spans="1:7" ht="16.15" customHeight="1">
      <c r="A30" s="89"/>
      <c r="B30" s="26"/>
      <c r="C30" s="33" t="s">
        <v>46</v>
      </c>
      <c r="D30" s="28"/>
      <c r="E30" s="53"/>
      <c r="F30" s="136"/>
      <c r="G30" s="54"/>
    </row>
    <row r="31" spans="1:7" ht="16.15" customHeight="1">
      <c r="A31" s="89"/>
      <c r="B31" s="26"/>
      <c r="C31" s="22" t="s">
        <v>47</v>
      </c>
      <c r="D31" s="28"/>
      <c r="E31" s="66">
        <v>301</v>
      </c>
      <c r="F31" s="136"/>
      <c r="G31" s="54"/>
    </row>
    <row r="32" spans="1:7" ht="16.15" customHeight="1">
      <c r="A32" s="89"/>
      <c r="B32" s="26"/>
      <c r="C32" s="52" t="s">
        <v>4</v>
      </c>
      <c r="D32" s="28"/>
      <c r="E32" s="53">
        <f>E31</f>
        <v>301</v>
      </c>
      <c r="F32" s="136"/>
      <c r="G32" s="54"/>
    </row>
    <row r="33" spans="1:7" ht="16.15" customHeight="1">
      <c r="A33" s="65">
        <v>7</v>
      </c>
      <c r="B33" s="46" t="s">
        <v>12</v>
      </c>
      <c r="C33" s="78" t="s">
        <v>62</v>
      </c>
      <c r="D33" s="65" t="s">
        <v>1</v>
      </c>
      <c r="E33" s="67">
        <f>E35</f>
        <v>47</v>
      </c>
      <c r="F33" s="134"/>
      <c r="G33" s="111">
        <f>E33*F33</f>
        <v>0</v>
      </c>
    </row>
    <row r="34" spans="1:7" ht="16.15" customHeight="1">
      <c r="A34" s="89"/>
      <c r="B34" s="26"/>
      <c r="C34" s="22" t="s">
        <v>98</v>
      </c>
      <c r="D34" s="28"/>
      <c r="E34" s="53"/>
      <c r="F34" s="136"/>
      <c r="G34" s="54"/>
    </row>
    <row r="35" spans="1:7" ht="16.15" customHeight="1">
      <c r="A35" s="89"/>
      <c r="B35" s="26"/>
      <c r="C35" s="22" t="s">
        <v>66</v>
      </c>
      <c r="D35" s="28"/>
      <c r="E35" s="66">
        <v>47</v>
      </c>
      <c r="F35" s="136"/>
      <c r="G35" s="54"/>
    </row>
    <row r="36" spans="1:7" ht="16.15" customHeight="1">
      <c r="A36" s="65">
        <v>8</v>
      </c>
      <c r="B36" s="46" t="s">
        <v>36</v>
      </c>
      <c r="C36" s="78" t="s">
        <v>63</v>
      </c>
      <c r="D36" s="84" t="s">
        <v>3</v>
      </c>
      <c r="E36" s="67">
        <f>E39</f>
        <v>5</v>
      </c>
      <c r="F36" s="134"/>
      <c r="G36" s="111">
        <f>E36*F36</f>
        <v>0</v>
      </c>
    </row>
    <row r="37" spans="1:7" ht="16.15" customHeight="1">
      <c r="A37" s="89"/>
      <c r="B37" s="26"/>
      <c r="C37" s="80" t="s">
        <v>67</v>
      </c>
      <c r="D37" s="73"/>
      <c r="E37" s="79"/>
      <c r="F37" s="136"/>
      <c r="G37" s="54"/>
    </row>
    <row r="38" spans="1:7" ht="16.15" customHeight="1">
      <c r="A38" s="89"/>
      <c r="B38" s="26"/>
      <c r="C38" s="22" t="s">
        <v>68</v>
      </c>
      <c r="D38" s="28"/>
      <c r="E38" s="66">
        <v>5</v>
      </c>
      <c r="F38" s="136"/>
      <c r="G38" s="54"/>
    </row>
    <row r="39" spans="1:7" ht="16.15" customHeight="1">
      <c r="A39" s="89"/>
      <c r="B39" s="26"/>
      <c r="C39" s="52" t="s">
        <v>4</v>
      </c>
      <c r="D39" s="28"/>
      <c r="E39" s="53">
        <f>E38</f>
        <v>5</v>
      </c>
      <c r="F39" s="136"/>
      <c r="G39" s="54"/>
    </row>
    <row r="40" spans="1:7" ht="16.15" customHeight="1">
      <c r="A40" s="65">
        <v>9</v>
      </c>
      <c r="B40" s="95">
        <v>162701105</v>
      </c>
      <c r="C40" s="78" t="s">
        <v>82</v>
      </c>
      <c r="D40" s="65" t="s">
        <v>11</v>
      </c>
      <c r="E40" s="67">
        <f>E43</f>
        <v>99.30000000000001</v>
      </c>
      <c r="F40" s="125"/>
      <c r="G40" s="111">
        <f>E40*F40</f>
        <v>0</v>
      </c>
    </row>
    <row r="41" spans="1:7" ht="16.15" customHeight="1">
      <c r="A41" s="89"/>
      <c r="B41" s="26"/>
      <c r="C41" s="22" t="s">
        <v>88</v>
      </c>
      <c r="E41" s="66">
        <v>88.9</v>
      </c>
      <c r="F41" s="136"/>
      <c r="G41" s="54"/>
    </row>
    <row r="42" spans="1:7" ht="16.15" customHeight="1">
      <c r="A42" s="89"/>
      <c r="B42" s="26"/>
      <c r="C42" s="22" t="s">
        <v>89</v>
      </c>
      <c r="D42" s="96"/>
      <c r="E42" s="66">
        <v>10.4</v>
      </c>
      <c r="F42" s="136"/>
      <c r="G42" s="54"/>
    </row>
    <row r="43" spans="1:7" ht="16.15" customHeight="1">
      <c r="A43" s="89"/>
      <c r="B43" s="26"/>
      <c r="C43" s="52" t="s">
        <v>4</v>
      </c>
      <c r="D43" s="28"/>
      <c r="E43" s="53">
        <f>SUM(E41:E42)</f>
        <v>99.30000000000001</v>
      </c>
      <c r="F43" s="136"/>
      <c r="G43" s="54"/>
    </row>
    <row r="44" spans="1:7" ht="17.45" customHeight="1">
      <c r="A44" s="65">
        <v>10</v>
      </c>
      <c r="B44" s="97" t="s">
        <v>7</v>
      </c>
      <c r="C44" s="98" t="s">
        <v>83</v>
      </c>
      <c r="D44" s="93" t="s">
        <v>11</v>
      </c>
      <c r="E44" s="99">
        <f>E46</f>
        <v>99.30000000000001</v>
      </c>
      <c r="F44" s="137"/>
      <c r="G44" s="111">
        <f>E44*F44</f>
        <v>0</v>
      </c>
    </row>
    <row r="45" spans="1:7" ht="16.15" customHeight="1">
      <c r="A45" s="89"/>
      <c r="B45" s="26"/>
      <c r="C45" s="22" t="s">
        <v>90</v>
      </c>
      <c r="D45" s="28"/>
      <c r="E45" s="66">
        <f>E40</f>
        <v>99.30000000000001</v>
      </c>
      <c r="F45" s="136"/>
      <c r="G45" s="54"/>
    </row>
    <row r="46" spans="1:7" ht="16.15" customHeight="1">
      <c r="A46" s="89"/>
      <c r="B46" s="26"/>
      <c r="C46" s="52" t="s">
        <v>4</v>
      </c>
      <c r="D46" s="28"/>
      <c r="E46" s="53">
        <f>E45</f>
        <v>99.30000000000001</v>
      </c>
      <c r="F46" s="136"/>
      <c r="G46" s="54"/>
    </row>
    <row r="47" spans="1:7" ht="16.15" customHeight="1">
      <c r="A47" s="65">
        <v>11</v>
      </c>
      <c r="B47" s="46" t="s">
        <v>10</v>
      </c>
      <c r="C47" s="101" t="s">
        <v>99</v>
      </c>
      <c r="D47" s="103" t="s">
        <v>11</v>
      </c>
      <c r="E47" s="99">
        <f>E49</f>
        <v>99.30000000000001</v>
      </c>
      <c r="F47" s="134"/>
      <c r="G47" s="111">
        <f>E47*F47</f>
        <v>0</v>
      </c>
    </row>
    <row r="48" spans="1:7" ht="16.15" customHeight="1">
      <c r="A48" s="89"/>
      <c r="B48" s="26"/>
      <c r="C48" s="22" t="s">
        <v>84</v>
      </c>
      <c r="D48" s="28"/>
      <c r="E48" s="66">
        <f>E43</f>
        <v>99.30000000000001</v>
      </c>
      <c r="F48" s="136"/>
      <c r="G48" s="54"/>
    </row>
    <row r="49" spans="1:7" ht="16.15" customHeight="1">
      <c r="A49" s="89"/>
      <c r="B49" s="26"/>
      <c r="C49" s="52" t="s">
        <v>4</v>
      </c>
      <c r="D49" s="28"/>
      <c r="E49" s="53">
        <f>E48</f>
        <v>99.30000000000001</v>
      </c>
      <c r="F49" s="136"/>
      <c r="G49" s="54"/>
    </row>
    <row r="50" spans="1:7" ht="34.15" customHeight="1">
      <c r="A50" s="65">
        <v>12</v>
      </c>
      <c r="B50" s="46" t="s">
        <v>85</v>
      </c>
      <c r="C50" s="100" t="s">
        <v>86</v>
      </c>
      <c r="D50" s="65" t="s">
        <v>11</v>
      </c>
      <c r="E50" s="102">
        <f>E53</f>
        <v>99.3</v>
      </c>
      <c r="F50" s="134"/>
      <c r="G50" s="111">
        <f>E50*F50</f>
        <v>0</v>
      </c>
    </row>
    <row r="51" spans="1:7" ht="16.15" customHeight="1">
      <c r="A51" s="89"/>
      <c r="B51" s="26"/>
      <c r="C51" s="22" t="s">
        <v>84</v>
      </c>
      <c r="D51" s="28"/>
      <c r="E51" s="53"/>
      <c r="F51" s="136"/>
      <c r="G51" s="54"/>
    </row>
    <row r="52" spans="1:7" ht="16.15" customHeight="1">
      <c r="A52" s="89"/>
      <c r="B52" s="26"/>
      <c r="C52" s="22" t="s">
        <v>87</v>
      </c>
      <c r="D52" s="28"/>
      <c r="E52" s="66">
        <v>99.3</v>
      </c>
      <c r="F52" s="136"/>
      <c r="G52" s="54"/>
    </row>
    <row r="53" spans="1:7" ht="16.15" customHeight="1">
      <c r="A53" s="89"/>
      <c r="B53" s="26"/>
      <c r="C53" s="52" t="s">
        <v>4</v>
      </c>
      <c r="D53" s="28"/>
      <c r="E53" s="53">
        <f>E52</f>
        <v>99.3</v>
      </c>
      <c r="F53" s="136"/>
      <c r="G53" s="54"/>
    </row>
    <row r="54" spans="1:7" s="61" customFormat="1" ht="16.15" customHeight="1">
      <c r="A54" s="30">
        <v>13</v>
      </c>
      <c r="B54" s="63">
        <v>180402111</v>
      </c>
      <c r="C54" s="64" t="s">
        <v>69</v>
      </c>
      <c r="D54" s="65" t="s">
        <v>1</v>
      </c>
      <c r="E54" s="83">
        <f>E57</f>
        <v>197</v>
      </c>
      <c r="F54" s="134"/>
      <c r="G54" s="111">
        <f>E54*F54</f>
        <v>0</v>
      </c>
    </row>
    <row r="55" spans="1:7" ht="16.15" customHeight="1">
      <c r="A55" s="89"/>
      <c r="B55" s="26"/>
      <c r="C55" s="22" t="s">
        <v>71</v>
      </c>
      <c r="D55" s="28"/>
      <c r="E55" s="66">
        <f>E33</f>
        <v>47</v>
      </c>
      <c r="F55" s="136"/>
      <c r="G55" s="54"/>
    </row>
    <row r="56" spans="1:7" ht="16.15" customHeight="1">
      <c r="A56" s="89"/>
      <c r="B56" s="26"/>
      <c r="C56" s="22" t="s">
        <v>72</v>
      </c>
      <c r="D56" s="28"/>
      <c r="E56" s="66">
        <v>150</v>
      </c>
      <c r="F56" s="136"/>
      <c r="G56" s="54"/>
    </row>
    <row r="57" spans="1:7" ht="16.15" customHeight="1">
      <c r="A57" s="89"/>
      <c r="B57" s="26"/>
      <c r="C57" s="52" t="s">
        <v>4</v>
      </c>
      <c r="D57" s="28"/>
      <c r="E57" s="53">
        <f>SUM(E55:E56)</f>
        <v>197</v>
      </c>
      <c r="F57" s="136"/>
      <c r="G57" s="54"/>
    </row>
    <row r="58" spans="1:7" ht="16.15" customHeight="1">
      <c r="A58" s="65">
        <v>14</v>
      </c>
      <c r="B58" s="46" t="s">
        <v>36</v>
      </c>
      <c r="C58" s="78" t="s">
        <v>70</v>
      </c>
      <c r="D58" s="84" t="s">
        <v>13</v>
      </c>
      <c r="E58" s="67">
        <f>E61</f>
        <v>43.3</v>
      </c>
      <c r="F58" s="134"/>
      <c r="G58" s="111">
        <f>E58*F58</f>
        <v>0</v>
      </c>
    </row>
    <row r="59" spans="1:7" ht="16.15" customHeight="1">
      <c r="A59" s="89"/>
      <c r="B59" s="26"/>
      <c r="C59" s="104" t="s">
        <v>91</v>
      </c>
      <c r="D59" s="28"/>
      <c r="E59" s="53"/>
      <c r="F59" s="136"/>
      <c r="G59" s="54"/>
    </row>
    <row r="60" spans="1:7" ht="16.15" customHeight="1">
      <c r="A60" s="89"/>
      <c r="B60" s="26"/>
      <c r="C60" s="22" t="s">
        <v>73</v>
      </c>
      <c r="D60" s="28"/>
      <c r="E60" s="66">
        <v>43.3</v>
      </c>
      <c r="F60" s="136"/>
      <c r="G60" s="54"/>
    </row>
    <row r="61" spans="1:7" ht="16.15" customHeight="1">
      <c r="A61" s="89"/>
      <c r="B61" s="26"/>
      <c r="C61" s="52" t="s">
        <v>4</v>
      </c>
      <c r="D61" s="28"/>
      <c r="E61" s="53">
        <f>E60</f>
        <v>43.3</v>
      </c>
      <c r="F61" s="136"/>
      <c r="G61" s="54"/>
    </row>
    <row r="62" spans="1:7" ht="16.15" customHeight="1">
      <c r="A62" s="65">
        <v>15</v>
      </c>
      <c r="B62" s="69" t="s">
        <v>48</v>
      </c>
      <c r="C62" s="70" t="s">
        <v>49</v>
      </c>
      <c r="D62" s="71" t="s">
        <v>3</v>
      </c>
      <c r="E62" s="51">
        <f>E69</f>
        <v>81.6</v>
      </c>
      <c r="F62" s="134"/>
      <c r="G62" s="111">
        <f>E62*F62</f>
        <v>0</v>
      </c>
    </row>
    <row r="63" spans="1:7" ht="16.15" customHeight="1">
      <c r="A63" s="89"/>
      <c r="B63" s="26"/>
      <c r="C63" s="33" t="s">
        <v>53</v>
      </c>
      <c r="D63" s="27"/>
      <c r="E63" s="27"/>
      <c r="F63" s="138"/>
      <c r="G63" s="54"/>
    </row>
    <row r="64" spans="1:7" ht="16.15" customHeight="1">
      <c r="A64" s="89"/>
      <c r="B64" s="26"/>
      <c r="C64" s="22" t="s">
        <v>57</v>
      </c>
      <c r="D64" s="27"/>
      <c r="E64" s="76">
        <v>46</v>
      </c>
      <c r="F64" s="138"/>
      <c r="G64" s="54"/>
    </row>
    <row r="65" spans="2:7" ht="16.15" customHeight="1">
      <c r="B65" s="26"/>
      <c r="C65" s="22" t="s">
        <v>58</v>
      </c>
      <c r="D65" s="27"/>
      <c r="E65" s="33">
        <v>28.6</v>
      </c>
      <c r="F65" s="138"/>
      <c r="G65" s="1"/>
    </row>
    <row r="66" spans="2:7" ht="16.15" customHeight="1">
      <c r="B66" s="26"/>
      <c r="C66" s="22" t="s">
        <v>59</v>
      </c>
      <c r="D66" s="27"/>
      <c r="E66" s="27"/>
      <c r="F66" s="138"/>
      <c r="G66" s="1"/>
    </row>
    <row r="67" spans="2:7" ht="16.15" customHeight="1">
      <c r="B67" s="26"/>
      <c r="C67" s="22" t="s">
        <v>61</v>
      </c>
      <c r="D67" s="27"/>
      <c r="E67" s="33">
        <v>6.1</v>
      </c>
      <c r="F67" s="138"/>
      <c r="G67" s="1"/>
    </row>
    <row r="68" spans="2:7" ht="16.15" customHeight="1">
      <c r="B68" s="26"/>
      <c r="C68" s="33" t="s">
        <v>60</v>
      </c>
      <c r="D68" s="27"/>
      <c r="E68" s="76">
        <v>0.9</v>
      </c>
      <c r="F68" s="138"/>
      <c r="G68" s="1"/>
    </row>
    <row r="69" spans="2:7" ht="16.15" customHeight="1">
      <c r="B69" s="26"/>
      <c r="C69" s="52" t="s">
        <v>4</v>
      </c>
      <c r="D69" s="28"/>
      <c r="E69" s="53">
        <f>SUM(E64:E68)</f>
        <v>81.6</v>
      </c>
      <c r="F69" s="138"/>
      <c r="G69" s="1"/>
    </row>
    <row r="70" spans="1:7" s="59" customFormat="1" ht="16.15" customHeight="1">
      <c r="A70" s="121" t="s">
        <v>32</v>
      </c>
      <c r="B70" s="117">
        <v>2</v>
      </c>
      <c r="C70" s="203" t="s">
        <v>2</v>
      </c>
      <c r="D70" s="203"/>
      <c r="E70" s="203"/>
      <c r="F70" s="203"/>
      <c r="G70" s="182"/>
    </row>
    <row r="71" spans="1:7" ht="16.15" customHeight="1">
      <c r="A71" s="65">
        <v>16</v>
      </c>
      <c r="B71" s="85" t="s">
        <v>33</v>
      </c>
      <c r="C71" s="86" t="s">
        <v>34</v>
      </c>
      <c r="D71" s="50" t="s">
        <v>1</v>
      </c>
      <c r="E71" s="51">
        <f>E76</f>
        <v>264</v>
      </c>
      <c r="F71" s="132"/>
      <c r="G71" s="111">
        <f>E71*F71</f>
        <v>0</v>
      </c>
    </row>
    <row r="72" spans="1:7" ht="16.15" customHeight="1">
      <c r="A72" s="89"/>
      <c r="B72" s="77"/>
      <c r="C72" s="33" t="s">
        <v>53</v>
      </c>
      <c r="D72" s="34"/>
      <c r="E72" s="35"/>
      <c r="F72" s="133"/>
      <c r="G72" s="54"/>
    </row>
    <row r="73" spans="2:7" ht="16.15" customHeight="1">
      <c r="B73" s="26"/>
      <c r="C73" s="22" t="s">
        <v>75</v>
      </c>
      <c r="D73" s="27"/>
      <c r="E73" s="76">
        <v>153.5</v>
      </c>
      <c r="F73" s="133"/>
      <c r="G73" s="1"/>
    </row>
    <row r="74" spans="2:7" ht="16.15" customHeight="1">
      <c r="B74" s="26"/>
      <c r="C74" s="22" t="s">
        <v>76</v>
      </c>
      <c r="D74" s="27"/>
      <c r="E74" s="33">
        <v>95.4</v>
      </c>
      <c r="F74" s="133"/>
      <c r="G74" s="1"/>
    </row>
    <row r="75" spans="2:7" ht="16.15" customHeight="1">
      <c r="B75" s="26"/>
      <c r="C75" s="33" t="s">
        <v>74</v>
      </c>
      <c r="D75" s="27"/>
      <c r="E75" s="76">
        <v>15</v>
      </c>
      <c r="F75" s="133"/>
      <c r="G75" s="1"/>
    </row>
    <row r="76" spans="2:7" ht="16.15" customHeight="1">
      <c r="B76" s="26"/>
      <c r="C76" s="52" t="s">
        <v>4</v>
      </c>
      <c r="D76" s="28"/>
      <c r="E76" s="53">
        <v>264</v>
      </c>
      <c r="F76" s="133"/>
      <c r="G76" s="1"/>
    </row>
    <row r="77" spans="1:7" ht="18" customHeight="1">
      <c r="A77" s="65">
        <v>17</v>
      </c>
      <c r="B77" s="46" t="s">
        <v>0</v>
      </c>
      <c r="C77" s="87" t="s">
        <v>35</v>
      </c>
      <c r="D77" s="50" t="s">
        <v>1</v>
      </c>
      <c r="E77" s="51">
        <f>E80</f>
        <v>249</v>
      </c>
      <c r="F77" s="132"/>
      <c r="G77" s="111">
        <f>E77*F77</f>
        <v>0</v>
      </c>
    </row>
    <row r="78" spans="2:7" ht="16.15" customHeight="1">
      <c r="B78" s="26"/>
      <c r="C78" s="22" t="s">
        <v>75</v>
      </c>
      <c r="D78" s="27"/>
      <c r="E78" s="36">
        <f>E73</f>
        <v>153.5</v>
      </c>
      <c r="F78" s="133"/>
      <c r="G78" s="1"/>
    </row>
    <row r="79" spans="2:7" ht="16.15" customHeight="1">
      <c r="B79" s="26"/>
      <c r="C79" s="22" t="s">
        <v>76</v>
      </c>
      <c r="D79" s="27"/>
      <c r="E79" s="36">
        <f>E74</f>
        <v>95.4</v>
      </c>
      <c r="F79" s="133"/>
      <c r="G79" s="1"/>
    </row>
    <row r="80" spans="2:7" ht="16.15" customHeight="1">
      <c r="B80" s="26"/>
      <c r="C80" s="52" t="s">
        <v>4</v>
      </c>
      <c r="D80" s="28"/>
      <c r="E80" s="53">
        <v>249</v>
      </c>
      <c r="F80" s="133"/>
      <c r="G80" s="1"/>
    </row>
    <row r="81" spans="1:7" ht="16.15" customHeight="1">
      <c r="A81" s="65">
        <v>18</v>
      </c>
      <c r="B81" s="46" t="s">
        <v>36</v>
      </c>
      <c r="C81" s="87" t="s">
        <v>37</v>
      </c>
      <c r="D81" s="47"/>
      <c r="E81" s="51">
        <f>E83</f>
        <v>299</v>
      </c>
      <c r="F81" s="132"/>
      <c r="G81" s="111">
        <f>E81*F81</f>
        <v>0</v>
      </c>
    </row>
    <row r="82" spans="2:7" ht="16.15" customHeight="1">
      <c r="B82" s="26"/>
      <c r="C82" s="105" t="s">
        <v>92</v>
      </c>
      <c r="D82" s="27"/>
      <c r="E82" s="36">
        <f>E77*1.2</f>
        <v>298.8</v>
      </c>
      <c r="F82" s="133"/>
      <c r="G82" s="1"/>
    </row>
    <row r="83" spans="2:7" ht="16.15" customHeight="1">
      <c r="B83" s="26"/>
      <c r="C83" s="52" t="s">
        <v>4</v>
      </c>
      <c r="D83" s="28"/>
      <c r="E83" s="53">
        <f>ROUND(E82,0)</f>
        <v>299</v>
      </c>
      <c r="F83" s="133"/>
      <c r="G83" s="1"/>
    </row>
    <row r="84" spans="1:7" ht="16.15" customHeight="1">
      <c r="A84" s="65">
        <v>19</v>
      </c>
      <c r="B84" s="46" t="s">
        <v>78</v>
      </c>
      <c r="C84" s="92" t="s">
        <v>77</v>
      </c>
      <c r="D84" s="50" t="s">
        <v>3</v>
      </c>
      <c r="E84" s="91">
        <f>E86</f>
        <v>2.3</v>
      </c>
      <c r="F84" s="132"/>
      <c r="G84" s="111">
        <f>E84*F84</f>
        <v>0</v>
      </c>
    </row>
    <row r="85" spans="2:7" ht="16.15" customHeight="1">
      <c r="B85" s="26"/>
      <c r="C85" s="88" t="s">
        <v>79</v>
      </c>
      <c r="D85" s="27"/>
      <c r="E85" s="76">
        <v>2.3</v>
      </c>
      <c r="F85" s="130"/>
      <c r="G85" s="1"/>
    </row>
    <row r="86" spans="2:7" ht="18">
      <c r="B86" s="15"/>
      <c r="C86" s="52" t="s">
        <v>4</v>
      </c>
      <c r="D86" s="28"/>
      <c r="E86" s="53">
        <f>E85</f>
        <v>2.3</v>
      </c>
      <c r="F86" s="131"/>
      <c r="G86" s="1"/>
    </row>
    <row r="87" spans="1:7" ht="16.15" customHeight="1">
      <c r="A87" s="121" t="s">
        <v>32</v>
      </c>
      <c r="B87" s="122">
        <v>703</v>
      </c>
      <c r="C87" s="202" t="s">
        <v>93</v>
      </c>
      <c r="D87" s="202"/>
      <c r="E87" s="202"/>
      <c r="F87" s="202"/>
      <c r="G87" s="202"/>
    </row>
    <row r="88" spans="1:7" ht="31.5">
      <c r="A88" s="65">
        <v>20</v>
      </c>
      <c r="B88" s="113" t="s">
        <v>100</v>
      </c>
      <c r="C88" s="100" t="s">
        <v>110</v>
      </c>
      <c r="D88" s="65" t="s">
        <v>95</v>
      </c>
      <c r="E88" s="102">
        <f>E89</f>
        <v>0</v>
      </c>
      <c r="F88" s="140">
        <f>E98</f>
        <v>0</v>
      </c>
      <c r="G88" s="141">
        <f>F88</f>
        <v>0</v>
      </c>
    </row>
    <row r="89" spans="2:7" ht="18">
      <c r="B89" s="112"/>
      <c r="C89" s="114" t="s">
        <v>103</v>
      </c>
      <c r="D89" s="28"/>
      <c r="E89" s="53">
        <v>0</v>
      </c>
      <c r="F89" s="139"/>
      <c r="G89" s="1"/>
    </row>
    <row r="90" spans="2:7" ht="18">
      <c r="B90" s="112"/>
      <c r="C90" s="114" t="s">
        <v>104</v>
      </c>
      <c r="D90" s="28"/>
      <c r="E90" s="53">
        <v>0</v>
      </c>
      <c r="F90" s="139"/>
      <c r="G90" s="1"/>
    </row>
    <row r="91" spans="2:7" ht="18">
      <c r="B91" s="112"/>
      <c r="C91" s="114" t="s">
        <v>105</v>
      </c>
      <c r="D91" s="28"/>
      <c r="E91" s="53">
        <v>0</v>
      </c>
      <c r="F91" s="139"/>
      <c r="G91" s="1"/>
    </row>
    <row r="92" spans="2:7" ht="18">
      <c r="B92" s="112"/>
      <c r="C92" s="114" t="s">
        <v>106</v>
      </c>
      <c r="D92" s="28"/>
      <c r="E92" s="53">
        <v>0</v>
      </c>
      <c r="F92" s="139"/>
      <c r="G92" s="1"/>
    </row>
    <row r="93" spans="2:7" ht="18">
      <c r="B93" s="112"/>
      <c r="C93" s="114" t="s">
        <v>107</v>
      </c>
      <c r="D93" s="28"/>
      <c r="E93" s="53">
        <v>0</v>
      </c>
      <c r="F93" s="139"/>
      <c r="G93" s="1"/>
    </row>
    <row r="94" spans="2:7" ht="18">
      <c r="B94" s="112"/>
      <c r="C94" s="114" t="s">
        <v>108</v>
      </c>
      <c r="D94" s="28"/>
      <c r="E94" s="53">
        <v>0</v>
      </c>
      <c r="F94" s="139"/>
      <c r="G94" s="1"/>
    </row>
    <row r="95" spans="2:7" ht="18">
      <c r="B95" s="112"/>
      <c r="C95" s="114" t="s">
        <v>109</v>
      </c>
      <c r="D95" s="28"/>
      <c r="E95" s="53">
        <v>0</v>
      </c>
      <c r="F95" s="139"/>
      <c r="G95" s="1"/>
    </row>
    <row r="96" spans="2:7" ht="20.45" customHeight="1">
      <c r="B96" s="112"/>
      <c r="C96" s="115" t="s">
        <v>101</v>
      </c>
      <c r="D96" s="28"/>
      <c r="E96" s="53">
        <v>0</v>
      </c>
      <c r="F96" s="139"/>
      <c r="G96" s="1"/>
    </row>
    <row r="97" spans="2:7" ht="18">
      <c r="B97" s="112"/>
      <c r="C97" s="22" t="s">
        <v>102</v>
      </c>
      <c r="D97" s="28"/>
      <c r="E97" s="53">
        <v>0</v>
      </c>
      <c r="F97" s="139"/>
      <c r="G97" s="1"/>
    </row>
    <row r="98" spans="2:7" ht="18">
      <c r="B98" s="15"/>
      <c r="C98" s="52" t="s">
        <v>4</v>
      </c>
      <c r="D98" s="28"/>
      <c r="E98" s="53">
        <f>SUM(E89:E97)</f>
        <v>0</v>
      </c>
      <c r="F98" s="139"/>
      <c r="G98" s="1"/>
    </row>
    <row r="99" spans="1:7" ht="15.75">
      <c r="A99" s="121" t="s">
        <v>32</v>
      </c>
      <c r="B99" s="160" t="s">
        <v>80</v>
      </c>
      <c r="C99" s="201" t="s">
        <v>96</v>
      </c>
      <c r="D99" s="201"/>
      <c r="E99" s="201"/>
      <c r="F99" s="201"/>
      <c r="G99" s="201"/>
    </row>
    <row r="100" spans="1:7" s="61" customFormat="1" ht="15.75">
      <c r="A100" s="93">
        <v>21</v>
      </c>
      <c r="B100" s="63">
        <v>998222011</v>
      </c>
      <c r="C100" s="64" t="s">
        <v>81</v>
      </c>
      <c r="D100" s="143" t="s">
        <v>11</v>
      </c>
      <c r="E100" s="144">
        <f>E102</f>
        <v>5.3</v>
      </c>
      <c r="F100" s="142"/>
      <c r="G100" s="111">
        <f>E100*F100</f>
        <v>0</v>
      </c>
    </row>
    <row r="101" spans="2:7" ht="18">
      <c r="B101" s="15"/>
      <c r="C101" s="106" t="s">
        <v>94</v>
      </c>
      <c r="D101" s="7"/>
      <c r="E101" s="94">
        <v>5.3</v>
      </c>
      <c r="F101" s="7"/>
      <c r="G101" s="1"/>
    </row>
    <row r="102" spans="3:7" ht="15.75">
      <c r="C102" s="52" t="s">
        <v>4</v>
      </c>
      <c r="D102" s="28"/>
      <c r="E102" s="53">
        <f>E101</f>
        <v>5.3</v>
      </c>
      <c r="F102" s="1"/>
      <c r="G102" s="1"/>
    </row>
    <row r="103" spans="1:7" ht="15.75">
      <c r="A103" s="123" t="s">
        <v>32</v>
      </c>
      <c r="B103" s="124" t="s">
        <v>39</v>
      </c>
      <c r="C103" s="198" t="s">
        <v>65</v>
      </c>
      <c r="D103" s="199"/>
      <c r="E103" s="199"/>
      <c r="F103" s="199"/>
      <c r="G103" s="200"/>
    </row>
    <row r="104" spans="1:7" ht="31.5">
      <c r="A104" s="147">
        <v>22</v>
      </c>
      <c r="B104" s="148"/>
      <c r="C104" s="149" t="s">
        <v>42</v>
      </c>
      <c r="D104" s="150" t="s">
        <v>95</v>
      </c>
      <c r="E104" s="146">
        <v>1</v>
      </c>
      <c r="F104" s="158"/>
      <c r="G104" s="151">
        <f>E104*F104</f>
        <v>0</v>
      </c>
    </row>
    <row r="105" spans="1:7" ht="15.75">
      <c r="A105" s="65">
        <v>23</v>
      </c>
      <c r="B105" s="107"/>
      <c r="C105" s="86" t="s">
        <v>40</v>
      </c>
      <c r="D105" s="84" t="s">
        <v>95</v>
      </c>
      <c r="E105" s="157">
        <v>1</v>
      </c>
      <c r="F105" s="158"/>
      <c r="G105" s="111">
        <f>E105*F105</f>
        <v>0</v>
      </c>
    </row>
    <row r="106" spans="1:7" ht="15.75">
      <c r="A106" s="152">
        <v>24</v>
      </c>
      <c r="B106" s="153"/>
      <c r="C106" s="154" t="s">
        <v>41</v>
      </c>
      <c r="D106" s="155" t="s">
        <v>95</v>
      </c>
      <c r="E106" s="157">
        <v>1</v>
      </c>
      <c r="F106" s="158"/>
      <c r="G106" s="156">
        <f>E106*F106</f>
        <v>0</v>
      </c>
    </row>
    <row r="107" spans="1:7" ht="15.75">
      <c r="A107" s="65">
        <v>25</v>
      </c>
      <c r="B107" s="107"/>
      <c r="C107" s="86" t="s">
        <v>64</v>
      </c>
      <c r="D107" s="84" t="s">
        <v>95</v>
      </c>
      <c r="E107" s="157">
        <v>1</v>
      </c>
      <c r="F107" s="159"/>
      <c r="G107" s="111">
        <f>E107*F107</f>
        <v>0</v>
      </c>
    </row>
    <row r="108" spans="1:7" ht="15.75">
      <c r="A108" s="65">
        <v>26</v>
      </c>
      <c r="B108" s="107"/>
      <c r="C108" s="86" t="s">
        <v>115</v>
      </c>
      <c r="D108" s="84" t="s">
        <v>95</v>
      </c>
      <c r="E108" s="157">
        <v>1</v>
      </c>
      <c r="F108" s="159"/>
      <c r="G108" s="111">
        <f>E108*F108</f>
        <v>0</v>
      </c>
    </row>
    <row r="109" spans="2:7" ht="15.75">
      <c r="B109" s="31"/>
      <c r="C109" s="32"/>
      <c r="D109" s="1"/>
      <c r="E109" s="145"/>
      <c r="F109" s="1"/>
      <c r="G109" s="1"/>
    </row>
    <row r="110" spans="1:7" ht="31.15" customHeight="1">
      <c r="A110" s="165">
        <v>27</v>
      </c>
      <c r="B110" s="166" t="s">
        <v>113</v>
      </c>
      <c r="C110" s="186" t="s">
        <v>111</v>
      </c>
      <c r="D110" s="187"/>
      <c r="E110" s="187"/>
      <c r="F110" s="188"/>
      <c r="G110" s="167">
        <f>G8+G13+G20+G23+G26+G29+G33+G36+G40+G44+G47+G50+G54+G58+G62+G71+G77+G81+G84+G88+G100+G104+G105+G106+G107+G108</f>
        <v>0</v>
      </c>
    </row>
    <row r="111" spans="1:7" ht="15.75">
      <c r="A111" s="164"/>
      <c r="B111" s="163"/>
      <c r="C111" s="183" t="s">
        <v>112</v>
      </c>
      <c r="D111" s="184"/>
      <c r="E111" s="184"/>
      <c r="F111" s="185"/>
      <c r="G111" s="161">
        <f>G110/100*21</f>
        <v>0</v>
      </c>
    </row>
    <row r="112" spans="1:7" ht="26.45" customHeight="1">
      <c r="A112" s="152"/>
      <c r="B112" s="162"/>
      <c r="C112" s="186" t="s">
        <v>114</v>
      </c>
      <c r="D112" s="187"/>
      <c r="E112" s="187"/>
      <c r="F112" s="188"/>
      <c r="G112" s="168">
        <f>G110+G111</f>
        <v>0</v>
      </c>
    </row>
    <row r="113" spans="2:7" ht="18">
      <c r="B113" s="16"/>
      <c r="C113" s="175"/>
      <c r="D113" s="176"/>
      <c r="E113" s="176"/>
      <c r="F113" s="176"/>
      <c r="G113" s="3"/>
    </row>
    <row r="114" spans="2:7" ht="18">
      <c r="B114" s="13"/>
      <c r="C114" s="173"/>
      <c r="D114" s="174"/>
      <c r="E114" s="174"/>
      <c r="F114" s="174"/>
      <c r="G114" s="3"/>
    </row>
    <row r="115" spans="2:7" ht="18">
      <c r="B115" s="13"/>
      <c r="C115" s="173"/>
      <c r="D115" s="174"/>
      <c r="E115" s="174"/>
      <c r="F115" s="174"/>
      <c r="G115" s="3"/>
    </row>
    <row r="116" spans="2:7" ht="18">
      <c r="B116" s="13"/>
      <c r="C116" s="173"/>
      <c r="D116" s="174"/>
      <c r="E116" s="174"/>
      <c r="F116" s="174"/>
      <c r="G116" s="3"/>
    </row>
    <row r="117" spans="2:7" ht="18">
      <c r="B117" s="17"/>
      <c r="C117" s="179"/>
      <c r="D117" s="180"/>
      <c r="E117" s="180"/>
      <c r="F117" s="180"/>
      <c r="G117" s="3"/>
    </row>
    <row r="118" spans="2:7" ht="15.75">
      <c r="B118" s="20"/>
      <c r="C118" s="1"/>
      <c r="D118" s="1"/>
      <c r="E118" s="1"/>
      <c r="F118" s="1"/>
      <c r="G118" s="1"/>
    </row>
    <row r="119" spans="2:7" ht="18">
      <c r="B119" s="12"/>
      <c r="C119" s="169"/>
      <c r="D119" s="170"/>
      <c r="E119" s="170"/>
      <c r="F119" s="170"/>
      <c r="G119" s="1"/>
    </row>
    <row r="120" spans="2:7" ht="18">
      <c r="B120" s="15"/>
      <c r="D120" s="7"/>
      <c r="E120" s="7"/>
      <c r="F120" s="7"/>
      <c r="G120" s="1"/>
    </row>
    <row r="121" spans="2:7" ht="18">
      <c r="B121" s="16"/>
      <c r="C121" s="175"/>
      <c r="D121" s="176"/>
      <c r="E121" s="176"/>
      <c r="F121" s="176"/>
      <c r="G121" s="1"/>
    </row>
    <row r="122" spans="2:7" ht="18">
      <c r="B122" s="13"/>
      <c r="C122" s="173"/>
      <c r="D122" s="174"/>
      <c r="E122" s="174"/>
      <c r="F122" s="174"/>
      <c r="G122" s="1"/>
    </row>
    <row r="123" spans="2:7" ht="18">
      <c r="B123" s="13"/>
      <c r="C123" s="173"/>
      <c r="D123" s="174"/>
      <c r="E123" s="174"/>
      <c r="F123" s="174"/>
      <c r="G123" s="1"/>
    </row>
    <row r="124" spans="2:7" ht="18">
      <c r="B124" s="17"/>
      <c r="C124" s="179"/>
      <c r="D124" s="180"/>
      <c r="E124" s="180"/>
      <c r="F124" s="180"/>
      <c r="G124" s="1"/>
    </row>
    <row r="125" spans="2:7" ht="15.75">
      <c r="B125" s="20"/>
      <c r="C125" s="1"/>
      <c r="D125" s="1"/>
      <c r="E125" s="1"/>
      <c r="F125" s="1"/>
      <c r="G125" s="1"/>
    </row>
    <row r="126" spans="2:7" ht="18">
      <c r="B126" s="12"/>
      <c r="C126" s="169"/>
      <c r="D126" s="170"/>
      <c r="E126" s="170"/>
      <c r="F126" s="170"/>
      <c r="G126" s="2"/>
    </row>
    <row r="127" spans="2:7" ht="18">
      <c r="B127" s="13"/>
      <c r="C127" s="173"/>
      <c r="D127" s="174"/>
      <c r="E127" s="174"/>
      <c r="F127" s="174"/>
      <c r="G127" s="3"/>
    </row>
    <row r="128" spans="2:7" ht="15.75">
      <c r="B128" s="20"/>
      <c r="C128" s="1"/>
      <c r="D128" s="1"/>
      <c r="E128" s="1"/>
      <c r="F128" s="1"/>
      <c r="G128" s="1"/>
    </row>
    <row r="129" spans="2:7" ht="18">
      <c r="B129" s="12"/>
      <c r="C129" s="169"/>
      <c r="D129" s="170"/>
      <c r="E129" s="170"/>
      <c r="F129" s="170"/>
      <c r="G129" s="2"/>
    </row>
    <row r="130" spans="2:7" ht="18">
      <c r="B130" s="16"/>
      <c r="C130" s="175"/>
      <c r="D130" s="176"/>
      <c r="E130" s="176"/>
      <c r="F130" s="176"/>
      <c r="G130" s="3"/>
    </row>
    <row r="131" spans="2:7" ht="18">
      <c r="B131" s="13"/>
      <c r="C131" s="173"/>
      <c r="D131" s="174"/>
      <c r="E131" s="174"/>
      <c r="F131" s="174"/>
      <c r="G131" s="3"/>
    </row>
    <row r="132" spans="2:7" ht="18">
      <c r="B132" s="16"/>
      <c r="C132" s="175"/>
      <c r="D132" s="176"/>
      <c r="E132" s="176"/>
      <c r="F132" s="176"/>
      <c r="G132" s="3"/>
    </row>
    <row r="133" spans="2:7" ht="18">
      <c r="B133" s="13"/>
      <c r="C133" s="173"/>
      <c r="D133" s="174"/>
      <c r="E133" s="174"/>
      <c r="F133" s="174"/>
      <c r="G133" s="3"/>
    </row>
    <row r="134" spans="2:7" ht="18">
      <c r="B134" s="17"/>
      <c r="C134" s="179"/>
      <c r="D134" s="180"/>
      <c r="E134" s="180"/>
      <c r="F134" s="180"/>
      <c r="G134" s="3"/>
    </row>
    <row r="135" spans="2:7" ht="18">
      <c r="B135" s="12"/>
      <c r="C135" s="169"/>
      <c r="D135" s="170"/>
      <c r="E135" s="170"/>
      <c r="F135" s="170"/>
      <c r="G135" s="2"/>
    </row>
    <row r="136" spans="2:7" ht="18">
      <c r="B136" s="13"/>
      <c r="C136" s="173"/>
      <c r="D136" s="174"/>
      <c r="E136" s="174"/>
      <c r="F136" s="174"/>
      <c r="G136" s="3"/>
    </row>
    <row r="137" spans="2:7" ht="18">
      <c r="B137" s="12"/>
      <c r="C137" s="169"/>
      <c r="D137" s="170"/>
      <c r="E137" s="170"/>
      <c r="F137" s="170"/>
      <c r="G137" s="2"/>
    </row>
    <row r="138" spans="2:7" ht="18">
      <c r="B138" s="15"/>
      <c r="C138" s="6"/>
      <c r="D138" s="7"/>
      <c r="E138" s="7"/>
      <c r="F138" s="7"/>
      <c r="G138" s="8"/>
    </row>
    <row r="139" spans="2:7" ht="18">
      <c r="B139" s="16"/>
      <c r="C139" s="175"/>
      <c r="D139" s="176"/>
      <c r="E139" s="176"/>
      <c r="F139" s="176"/>
      <c r="G139" s="3"/>
    </row>
    <row r="140" spans="2:7" ht="18">
      <c r="B140" s="13"/>
      <c r="C140" s="173"/>
      <c r="D140" s="174"/>
      <c r="E140" s="174"/>
      <c r="F140" s="174"/>
      <c r="G140" s="3"/>
    </row>
    <row r="141" spans="2:7" ht="18">
      <c r="B141" s="18"/>
      <c r="C141" s="177"/>
      <c r="D141" s="178"/>
      <c r="E141" s="178"/>
      <c r="F141" s="178"/>
      <c r="G141" s="3"/>
    </row>
    <row r="142" spans="2:7" ht="18">
      <c r="B142" s="11"/>
      <c r="C142" s="169"/>
      <c r="D142" s="170"/>
      <c r="E142" s="170"/>
      <c r="F142" s="170"/>
      <c r="G142" s="2"/>
    </row>
    <row r="143" spans="2:7" ht="18">
      <c r="B143" s="14"/>
      <c r="C143" s="171"/>
      <c r="D143" s="172"/>
      <c r="E143" s="172"/>
      <c r="F143" s="172"/>
      <c r="G143" s="4"/>
    </row>
    <row r="144" spans="2:7" ht="18">
      <c r="B144" s="12"/>
      <c r="C144" s="169"/>
      <c r="D144" s="170"/>
      <c r="E144" s="170"/>
      <c r="F144" s="170"/>
      <c r="G144" s="2"/>
    </row>
    <row r="145" spans="2:7" ht="18">
      <c r="B145" s="19"/>
      <c r="C145" s="5"/>
      <c r="D145" s="5"/>
      <c r="E145" s="5"/>
      <c r="F145" s="5"/>
      <c r="G145" s="5"/>
    </row>
    <row r="146" spans="2:7" ht="18">
      <c r="B146" s="12"/>
      <c r="C146" s="169"/>
      <c r="D146" s="170"/>
      <c r="E146" s="170"/>
      <c r="F146" s="170"/>
      <c r="G146" s="2"/>
    </row>
    <row r="147" spans="2:7" ht="15.75">
      <c r="B147" s="20"/>
      <c r="C147" s="1"/>
      <c r="D147" s="1"/>
      <c r="E147" s="1"/>
      <c r="F147" s="1"/>
      <c r="G147" s="1"/>
    </row>
    <row r="148" spans="2:7" ht="15.75">
      <c r="B148" s="20"/>
      <c r="C148" s="1"/>
      <c r="D148" s="1"/>
      <c r="E148" s="1"/>
      <c r="F148" s="1"/>
      <c r="G148" s="1"/>
    </row>
    <row r="149" spans="2:7" ht="15.75">
      <c r="B149" s="20"/>
      <c r="C149" s="1"/>
      <c r="D149" s="1"/>
      <c r="E149" s="1"/>
      <c r="F149" s="1"/>
      <c r="G149" s="1"/>
    </row>
    <row r="150" spans="2:7" ht="15.75">
      <c r="B150" s="20"/>
      <c r="C150" s="1"/>
      <c r="D150" s="1"/>
      <c r="E150" s="1"/>
      <c r="F150" s="1"/>
      <c r="G150" s="1"/>
    </row>
    <row r="151" spans="2:7" ht="15.75">
      <c r="B151" s="20"/>
      <c r="C151" s="1"/>
      <c r="D151" s="1"/>
      <c r="E151" s="1"/>
      <c r="F151" s="1"/>
      <c r="G151" s="1"/>
    </row>
    <row r="152" spans="2:7" ht="15.75">
      <c r="B152" s="20"/>
      <c r="C152" s="1"/>
      <c r="D152" s="1"/>
      <c r="E152" s="1"/>
      <c r="F152" s="1"/>
      <c r="G152" s="1"/>
    </row>
    <row r="153" spans="2:7" ht="15.75">
      <c r="B153" s="20"/>
      <c r="C153" s="1"/>
      <c r="D153" s="1"/>
      <c r="E153" s="1"/>
      <c r="F153" s="1"/>
      <c r="G153" s="1"/>
    </row>
    <row r="154" spans="2:7" ht="15.75">
      <c r="B154" s="20"/>
      <c r="C154" s="1"/>
      <c r="D154" s="1"/>
      <c r="E154" s="1"/>
      <c r="F154" s="1"/>
      <c r="G154" s="1"/>
    </row>
    <row r="155" spans="2:7" ht="15.75">
      <c r="B155" s="20"/>
      <c r="C155" s="1"/>
      <c r="D155" s="1"/>
      <c r="E155" s="1"/>
      <c r="F155" s="1"/>
      <c r="G155" s="1"/>
    </row>
    <row r="156" spans="2:7" ht="15.75">
      <c r="B156" s="20"/>
      <c r="C156" s="1"/>
      <c r="D156" s="1"/>
      <c r="E156" s="1"/>
      <c r="F156" s="1"/>
      <c r="G156" s="1"/>
    </row>
    <row r="157" spans="2:7" ht="15.75">
      <c r="B157" s="20"/>
      <c r="C157" s="1"/>
      <c r="D157" s="1"/>
      <c r="E157" s="1"/>
      <c r="F157" s="1"/>
      <c r="G157" s="1"/>
    </row>
    <row r="158" spans="2:7" ht="15.75">
      <c r="B158" s="20"/>
      <c r="C158" s="1"/>
      <c r="D158" s="1"/>
      <c r="E158" s="1"/>
      <c r="F158" s="1"/>
      <c r="G158" s="1"/>
    </row>
    <row r="159" spans="2:7" ht="15.75">
      <c r="B159" s="20"/>
      <c r="C159" s="1"/>
      <c r="D159" s="1"/>
      <c r="E159" s="1"/>
      <c r="F159" s="1"/>
      <c r="G159" s="1"/>
    </row>
    <row r="160" spans="2:7" ht="15.75">
      <c r="B160" s="20"/>
      <c r="C160" s="1"/>
      <c r="D160" s="1"/>
      <c r="E160" s="1"/>
      <c r="F160" s="1"/>
      <c r="G160" s="1"/>
    </row>
    <row r="161" spans="2:7" ht="15.75">
      <c r="B161" s="20"/>
      <c r="C161" s="1"/>
      <c r="D161" s="1"/>
      <c r="E161" s="1"/>
      <c r="F161" s="1"/>
      <c r="G161" s="1"/>
    </row>
    <row r="162" spans="2:7" ht="15.75">
      <c r="B162" s="20"/>
      <c r="C162" s="1"/>
      <c r="D162" s="1"/>
      <c r="E162" s="1"/>
      <c r="F162" s="1"/>
      <c r="G162" s="1"/>
    </row>
    <row r="163" spans="2:7" ht="15.75">
      <c r="B163" s="20"/>
      <c r="C163" s="1"/>
      <c r="D163" s="1"/>
      <c r="E163" s="1"/>
      <c r="F163" s="1"/>
      <c r="G163" s="1"/>
    </row>
    <row r="164" spans="2:7" ht="15.75">
      <c r="B164" s="20"/>
      <c r="C164" s="1"/>
      <c r="D164" s="1"/>
      <c r="E164" s="1"/>
      <c r="F164" s="1"/>
      <c r="G164" s="1"/>
    </row>
    <row r="165" spans="2:7" ht="15.75">
      <c r="B165" s="20"/>
      <c r="C165" s="1"/>
      <c r="D165" s="1"/>
      <c r="E165" s="1"/>
      <c r="F165" s="1"/>
      <c r="G165" s="1"/>
    </row>
    <row r="166" spans="2:7" ht="15.75">
      <c r="B166" s="20"/>
      <c r="C166" s="1"/>
      <c r="D166" s="1"/>
      <c r="E166" s="1"/>
      <c r="F166" s="1"/>
      <c r="G166" s="1"/>
    </row>
    <row r="167" spans="2:7" ht="15.75">
      <c r="B167" s="20"/>
      <c r="C167" s="1"/>
      <c r="D167" s="1"/>
      <c r="E167" s="1"/>
      <c r="F167" s="1"/>
      <c r="G167" s="1"/>
    </row>
    <row r="168" spans="2:7" ht="15.75">
      <c r="B168" s="20"/>
      <c r="C168" s="1"/>
      <c r="D168" s="1"/>
      <c r="E168" s="1"/>
      <c r="F168" s="1"/>
      <c r="G168" s="1"/>
    </row>
    <row r="169" spans="2:7" ht="15.75">
      <c r="B169" s="20"/>
      <c r="C169" s="1"/>
      <c r="D169" s="1"/>
      <c r="E169" s="1"/>
      <c r="F169" s="1"/>
      <c r="G169" s="1"/>
    </row>
    <row r="170" spans="2:7" ht="15.75">
      <c r="B170" s="20"/>
      <c r="C170" s="1"/>
      <c r="D170" s="1"/>
      <c r="E170" s="1"/>
      <c r="F170" s="1"/>
      <c r="G170" s="1"/>
    </row>
    <row r="171" spans="2:7" ht="15.75">
      <c r="B171" s="20"/>
      <c r="C171" s="1"/>
      <c r="D171" s="1"/>
      <c r="E171" s="1"/>
      <c r="F171" s="1"/>
      <c r="G171" s="1"/>
    </row>
    <row r="172" spans="2:7" ht="15.75">
      <c r="B172" s="20"/>
      <c r="C172" s="1"/>
      <c r="D172" s="1"/>
      <c r="E172" s="1"/>
      <c r="F172" s="1"/>
      <c r="G172" s="1"/>
    </row>
    <row r="173" spans="2:7" ht="15.75">
      <c r="B173" s="20"/>
      <c r="C173" s="1"/>
      <c r="D173" s="1"/>
      <c r="E173" s="1"/>
      <c r="F173" s="1"/>
      <c r="G173" s="1"/>
    </row>
    <row r="174" spans="2:7" ht="15.75">
      <c r="B174" s="20"/>
      <c r="C174" s="1"/>
      <c r="D174" s="1"/>
      <c r="E174" s="1"/>
      <c r="F174" s="1"/>
      <c r="G174" s="1"/>
    </row>
    <row r="175" spans="2:7" ht="15.75">
      <c r="B175" s="20"/>
      <c r="C175" s="1"/>
      <c r="D175" s="1"/>
      <c r="E175" s="1"/>
      <c r="F175" s="1"/>
      <c r="G175" s="1"/>
    </row>
    <row r="176" spans="2:7" ht="15.75">
      <c r="B176" s="20"/>
      <c r="C176" s="1"/>
      <c r="D176" s="1"/>
      <c r="E176" s="1"/>
      <c r="F176" s="1"/>
      <c r="G176" s="1"/>
    </row>
    <row r="177" spans="2:7" ht="15.75">
      <c r="B177" s="20"/>
      <c r="C177" s="1"/>
      <c r="D177" s="1"/>
      <c r="E177" s="1"/>
      <c r="F177" s="1"/>
      <c r="G177" s="1"/>
    </row>
    <row r="178" spans="2:7" ht="15.75">
      <c r="B178" s="20"/>
      <c r="C178" s="1"/>
      <c r="D178" s="1"/>
      <c r="E178" s="1"/>
      <c r="F178" s="1"/>
      <c r="G178" s="1"/>
    </row>
    <row r="179" spans="2:7" ht="15.75">
      <c r="B179" s="20"/>
      <c r="C179" s="1"/>
      <c r="D179" s="1"/>
      <c r="E179" s="1"/>
      <c r="F179" s="1"/>
      <c r="G179" s="1"/>
    </row>
    <row r="180" spans="2:7" ht="15.75">
      <c r="B180" s="20"/>
      <c r="C180" s="1"/>
      <c r="D180" s="1"/>
      <c r="E180" s="1"/>
      <c r="F180" s="1"/>
      <c r="G180" s="1"/>
    </row>
    <row r="181" spans="2:7" ht="15.75">
      <c r="B181" s="20"/>
      <c r="C181" s="1"/>
      <c r="D181" s="1"/>
      <c r="E181" s="1"/>
      <c r="F181" s="1"/>
      <c r="G181" s="1"/>
    </row>
    <row r="182" spans="2:7" ht="15.75">
      <c r="B182" s="20"/>
      <c r="C182" s="1"/>
      <c r="D182" s="1"/>
      <c r="E182" s="1"/>
      <c r="F182" s="1"/>
      <c r="G182" s="1"/>
    </row>
    <row r="183" spans="2:7" ht="15.75">
      <c r="B183" s="20"/>
      <c r="C183" s="1"/>
      <c r="D183" s="1"/>
      <c r="E183" s="1"/>
      <c r="F183" s="1"/>
      <c r="G183" s="1"/>
    </row>
    <row r="184" spans="2:7" ht="15.75">
      <c r="B184" s="20"/>
      <c r="C184" s="1"/>
      <c r="D184" s="1"/>
      <c r="E184" s="1"/>
      <c r="F184" s="1"/>
      <c r="G184" s="1"/>
    </row>
    <row r="185" spans="2:7" ht="15.75">
      <c r="B185" s="20"/>
      <c r="C185" s="1"/>
      <c r="D185" s="1"/>
      <c r="E185" s="1"/>
      <c r="F185" s="1"/>
      <c r="G185" s="1"/>
    </row>
    <row r="186" spans="2:7" ht="15.75">
      <c r="B186" s="20"/>
      <c r="C186" s="1"/>
      <c r="D186" s="1"/>
      <c r="E186" s="1"/>
      <c r="F186" s="1"/>
      <c r="G186" s="1"/>
    </row>
    <row r="187" spans="2:7" ht="15.75">
      <c r="B187" s="20"/>
      <c r="C187" s="1"/>
      <c r="D187" s="1"/>
      <c r="E187" s="1"/>
      <c r="F187" s="1"/>
      <c r="G187" s="1"/>
    </row>
    <row r="188" spans="2:7" ht="15.75">
      <c r="B188" s="20"/>
      <c r="C188" s="1"/>
      <c r="D188" s="1"/>
      <c r="E188" s="1"/>
      <c r="F188" s="1"/>
      <c r="G188" s="1"/>
    </row>
    <row r="189" spans="2:7" ht="15.75">
      <c r="B189" s="20"/>
      <c r="C189" s="1"/>
      <c r="D189" s="1"/>
      <c r="E189" s="1"/>
      <c r="F189" s="1"/>
      <c r="G189" s="1"/>
    </row>
    <row r="190" spans="2:7" ht="15.75">
      <c r="B190" s="20"/>
      <c r="C190" s="1"/>
      <c r="D190" s="1"/>
      <c r="E190" s="1"/>
      <c r="F190" s="1"/>
      <c r="G190" s="1"/>
    </row>
    <row r="191" spans="2:7" ht="15.75">
      <c r="B191" s="20"/>
      <c r="C191" s="1"/>
      <c r="D191" s="1"/>
      <c r="E191" s="1"/>
      <c r="F191" s="1"/>
      <c r="G191" s="1"/>
    </row>
    <row r="192" spans="2:7" ht="15.75">
      <c r="B192" s="20"/>
      <c r="C192" s="1"/>
      <c r="D192" s="1"/>
      <c r="E192" s="1"/>
      <c r="F192" s="1"/>
      <c r="G192" s="1"/>
    </row>
    <row r="193" spans="2:7" ht="15.75">
      <c r="B193" s="20"/>
      <c r="C193" s="1"/>
      <c r="D193" s="1"/>
      <c r="E193" s="1"/>
      <c r="F193" s="1"/>
      <c r="G193" s="1"/>
    </row>
    <row r="194" spans="2:7" ht="15.75">
      <c r="B194" s="20"/>
      <c r="C194" s="1"/>
      <c r="D194" s="1"/>
      <c r="E194" s="1"/>
      <c r="F194" s="1"/>
      <c r="G194" s="1"/>
    </row>
    <row r="195" spans="2:7" ht="15.75">
      <c r="B195" s="20"/>
      <c r="C195" s="1"/>
      <c r="D195" s="1"/>
      <c r="E195" s="1"/>
      <c r="F195" s="1"/>
      <c r="G195" s="1"/>
    </row>
    <row r="196" spans="2:7" ht="15.75">
      <c r="B196" s="20"/>
      <c r="C196" s="1"/>
      <c r="D196" s="1"/>
      <c r="E196" s="1"/>
      <c r="F196" s="1"/>
      <c r="G196" s="1"/>
    </row>
    <row r="197" spans="2:7" ht="15.75">
      <c r="B197" s="20"/>
      <c r="C197" s="1"/>
      <c r="D197" s="1"/>
      <c r="E197" s="1"/>
      <c r="F197" s="1"/>
      <c r="G197" s="1"/>
    </row>
    <row r="198" spans="2:7" ht="15.75">
      <c r="B198" s="20"/>
      <c r="C198" s="1"/>
      <c r="D198" s="1"/>
      <c r="E198" s="1"/>
      <c r="F198" s="1"/>
      <c r="G198" s="1"/>
    </row>
    <row r="199" spans="2:7" ht="15.75">
      <c r="B199" s="20"/>
      <c r="C199" s="1"/>
      <c r="D199" s="1"/>
      <c r="E199" s="1"/>
      <c r="F199" s="1"/>
      <c r="G199" s="1"/>
    </row>
    <row r="200" spans="2:7" ht="15.75">
      <c r="B200" s="20"/>
      <c r="C200" s="1"/>
      <c r="D200" s="1"/>
      <c r="E200" s="1"/>
      <c r="F200" s="1"/>
      <c r="G200" s="1"/>
    </row>
    <row r="201" spans="2:7" ht="15.75">
      <c r="B201" s="20"/>
      <c r="C201" s="1"/>
      <c r="D201" s="1"/>
      <c r="E201" s="1"/>
      <c r="F201" s="1"/>
      <c r="G201" s="1"/>
    </row>
    <row r="202" spans="2:7" ht="15.75">
      <c r="B202" s="20"/>
      <c r="C202" s="1"/>
      <c r="D202" s="1"/>
      <c r="E202" s="1"/>
      <c r="F202" s="1"/>
      <c r="G202" s="1"/>
    </row>
    <row r="203" spans="2:7" ht="15.75">
      <c r="B203" s="20"/>
      <c r="C203" s="1"/>
      <c r="D203" s="1"/>
      <c r="E203" s="1"/>
      <c r="F203" s="1"/>
      <c r="G203" s="1"/>
    </row>
    <row r="204" spans="2:7" ht="15.75">
      <c r="B204" s="20"/>
      <c r="C204" s="1"/>
      <c r="D204" s="1"/>
      <c r="E204" s="1"/>
      <c r="F204" s="1"/>
      <c r="G204" s="1"/>
    </row>
    <row r="205" spans="2:7" ht="15.75">
      <c r="B205" s="20"/>
      <c r="C205" s="1"/>
      <c r="D205" s="1"/>
      <c r="E205" s="1"/>
      <c r="F205" s="1"/>
      <c r="G205" s="1"/>
    </row>
    <row r="206" spans="2:7" ht="15.75">
      <c r="B206" s="20"/>
      <c r="C206" s="1"/>
      <c r="D206" s="1"/>
      <c r="E206" s="1"/>
      <c r="F206" s="1"/>
      <c r="G206" s="1"/>
    </row>
    <row r="207" spans="2:7" ht="15.75">
      <c r="B207" s="20"/>
      <c r="C207" s="1"/>
      <c r="D207" s="1"/>
      <c r="E207" s="1"/>
      <c r="F207" s="1"/>
      <c r="G207" s="1"/>
    </row>
    <row r="208" spans="2:7" ht="15.75">
      <c r="B208" s="20"/>
      <c r="C208" s="1"/>
      <c r="D208" s="1"/>
      <c r="E208" s="1"/>
      <c r="F208" s="1"/>
      <c r="G208" s="1"/>
    </row>
    <row r="209" spans="2:7" ht="15.75">
      <c r="B209" s="20"/>
      <c r="C209" s="1"/>
      <c r="D209" s="1"/>
      <c r="E209" s="1"/>
      <c r="F209" s="1"/>
      <c r="G209" s="1"/>
    </row>
    <row r="210" spans="2:7" ht="15.75">
      <c r="B210" s="20"/>
      <c r="C210" s="1"/>
      <c r="D210" s="1"/>
      <c r="E210" s="1"/>
      <c r="F210" s="1"/>
      <c r="G210" s="1"/>
    </row>
    <row r="211" spans="2:7" ht="15.75">
      <c r="B211" s="20"/>
      <c r="C211" s="1"/>
      <c r="D211" s="1"/>
      <c r="E211" s="1"/>
      <c r="F211" s="1"/>
      <c r="G211" s="1"/>
    </row>
    <row r="212" spans="2:7" ht="15.75">
      <c r="B212" s="20"/>
      <c r="C212" s="1"/>
      <c r="D212" s="1"/>
      <c r="E212" s="1"/>
      <c r="F212" s="1"/>
      <c r="G212" s="1"/>
    </row>
    <row r="213" spans="2:7" ht="15.75">
      <c r="B213" s="20"/>
      <c r="C213" s="1"/>
      <c r="D213" s="1"/>
      <c r="E213" s="1"/>
      <c r="F213" s="1"/>
      <c r="G213" s="1"/>
    </row>
    <row r="214" spans="2:7" ht="15.75">
      <c r="B214" s="20"/>
      <c r="C214" s="1"/>
      <c r="D214" s="1"/>
      <c r="E214" s="1"/>
      <c r="F214" s="1"/>
      <c r="G214" s="1"/>
    </row>
    <row r="215" spans="2:7" ht="15.75">
      <c r="B215" s="20"/>
      <c r="C215" s="1"/>
      <c r="D215" s="1"/>
      <c r="E215" s="1"/>
      <c r="F215" s="1"/>
      <c r="G215" s="1"/>
    </row>
    <row r="216" spans="2:7" ht="15.75">
      <c r="B216" s="20"/>
      <c r="C216" s="1"/>
      <c r="D216" s="1"/>
      <c r="E216" s="1"/>
      <c r="F216" s="1"/>
      <c r="G216" s="1"/>
    </row>
    <row r="217" spans="2:7" ht="15.75">
      <c r="B217" s="20"/>
      <c r="C217" s="1"/>
      <c r="D217" s="1"/>
      <c r="E217" s="1"/>
      <c r="F217" s="1"/>
      <c r="G217" s="1"/>
    </row>
    <row r="218" spans="2:7" ht="15.75">
      <c r="B218" s="20"/>
      <c r="C218" s="1"/>
      <c r="D218" s="1"/>
      <c r="E218" s="1"/>
      <c r="F218" s="1"/>
      <c r="G218" s="1"/>
    </row>
    <row r="219" spans="2:7" ht="15.75">
      <c r="B219" s="20"/>
      <c r="C219" s="1"/>
      <c r="D219" s="1"/>
      <c r="E219" s="1"/>
      <c r="F219" s="1"/>
      <c r="G219" s="1"/>
    </row>
    <row r="220" spans="2:7" ht="15.75">
      <c r="B220" s="20"/>
      <c r="C220" s="1"/>
      <c r="D220" s="1"/>
      <c r="E220" s="1"/>
      <c r="F220" s="1"/>
      <c r="G220" s="1"/>
    </row>
    <row r="221" spans="2:7" ht="15.75">
      <c r="B221" s="20"/>
      <c r="C221" s="1"/>
      <c r="D221" s="1"/>
      <c r="E221" s="1"/>
      <c r="F221" s="1"/>
      <c r="G221" s="1"/>
    </row>
    <row r="222" spans="2:7" ht="15.75">
      <c r="B222" s="20"/>
      <c r="C222" s="1"/>
      <c r="D222" s="1"/>
      <c r="E222" s="1"/>
      <c r="F222" s="1"/>
      <c r="G222" s="1"/>
    </row>
    <row r="223" spans="2:7" ht="15.75">
      <c r="B223" s="20"/>
      <c r="C223" s="1"/>
      <c r="D223" s="1"/>
      <c r="E223" s="1"/>
      <c r="F223" s="1"/>
      <c r="G223" s="1"/>
    </row>
    <row r="224" spans="2:7" ht="15.75">
      <c r="B224" s="20"/>
      <c r="C224" s="1"/>
      <c r="D224" s="1"/>
      <c r="E224" s="1"/>
      <c r="F224" s="1"/>
      <c r="G224" s="1"/>
    </row>
    <row r="225" spans="2:7" ht="15.75">
      <c r="B225" s="20"/>
      <c r="C225" s="1"/>
      <c r="D225" s="1"/>
      <c r="E225" s="1"/>
      <c r="F225" s="1"/>
      <c r="G225" s="1"/>
    </row>
    <row r="226" spans="2:7" ht="15.75">
      <c r="B226" s="20"/>
      <c r="C226" s="1"/>
      <c r="D226" s="1"/>
      <c r="E226" s="1"/>
      <c r="F226" s="1"/>
      <c r="G226" s="1"/>
    </row>
    <row r="227" spans="2:7" ht="15.75">
      <c r="B227" s="20"/>
      <c r="C227" s="1"/>
      <c r="D227" s="1"/>
      <c r="E227" s="1"/>
      <c r="F227" s="1"/>
      <c r="G227" s="1"/>
    </row>
    <row r="228" spans="2:7" ht="15.75">
      <c r="B228" s="20"/>
      <c r="C228" s="1"/>
      <c r="D228" s="1"/>
      <c r="E228" s="1"/>
      <c r="F228" s="1"/>
      <c r="G228" s="1"/>
    </row>
    <row r="229" spans="2:7" ht="15.75">
      <c r="B229" s="20"/>
      <c r="C229" s="1"/>
      <c r="D229" s="1"/>
      <c r="E229" s="1"/>
      <c r="F229" s="1"/>
      <c r="G229" s="1"/>
    </row>
    <row r="230" spans="2:7" ht="15.75">
      <c r="B230" s="20"/>
      <c r="C230" s="1"/>
      <c r="D230" s="1"/>
      <c r="E230" s="1"/>
      <c r="F230" s="1"/>
      <c r="G230" s="1"/>
    </row>
    <row r="231" spans="2:7" ht="15.75">
      <c r="B231" s="20"/>
      <c r="C231" s="1"/>
      <c r="D231" s="1"/>
      <c r="E231" s="1"/>
      <c r="F231" s="1"/>
      <c r="G231" s="1"/>
    </row>
    <row r="232" spans="2:7" ht="15.75">
      <c r="B232" s="20"/>
      <c r="C232" s="1"/>
      <c r="D232" s="1"/>
      <c r="E232" s="1"/>
      <c r="F232" s="1"/>
      <c r="G232" s="1"/>
    </row>
    <row r="233" spans="2:7" ht="15.75">
      <c r="B233" s="20"/>
      <c r="C233" s="1"/>
      <c r="D233" s="1"/>
      <c r="E233" s="1"/>
      <c r="F233" s="1"/>
      <c r="G233" s="1"/>
    </row>
    <row r="234" spans="2:7" ht="15.75">
      <c r="B234" s="20"/>
      <c r="C234" s="1"/>
      <c r="D234" s="1"/>
      <c r="E234" s="1"/>
      <c r="F234" s="1"/>
      <c r="G234" s="1"/>
    </row>
    <row r="235" spans="2:7" ht="15.75">
      <c r="B235" s="20"/>
      <c r="C235" s="1"/>
      <c r="D235" s="1"/>
      <c r="E235" s="1"/>
      <c r="F235" s="1"/>
      <c r="G235" s="1"/>
    </row>
    <row r="236" spans="2:7" ht="15.75">
      <c r="B236" s="20"/>
      <c r="C236" s="1"/>
      <c r="D236" s="1"/>
      <c r="E236" s="1"/>
      <c r="F236" s="1"/>
      <c r="G236" s="1"/>
    </row>
    <row r="237" spans="2:7" ht="15.75">
      <c r="B237" s="20"/>
      <c r="C237" s="1"/>
      <c r="D237" s="1"/>
      <c r="E237" s="1"/>
      <c r="F237" s="1"/>
      <c r="G237" s="1"/>
    </row>
    <row r="238" spans="2:7" ht="15.75">
      <c r="B238" s="20"/>
      <c r="C238" s="1"/>
      <c r="D238" s="1"/>
      <c r="E238" s="1"/>
      <c r="F238" s="1"/>
      <c r="G238" s="1"/>
    </row>
    <row r="239" spans="2:7" ht="15.75">
      <c r="B239" s="20"/>
      <c r="C239" s="1"/>
      <c r="D239" s="1"/>
      <c r="E239" s="1"/>
      <c r="F239" s="1"/>
      <c r="G239" s="1"/>
    </row>
    <row r="240" spans="2:7" ht="15.75">
      <c r="B240" s="20"/>
      <c r="C240" s="1"/>
      <c r="D240" s="1"/>
      <c r="E240" s="1"/>
      <c r="F240" s="1"/>
      <c r="G240" s="1"/>
    </row>
  </sheetData>
  <mergeCells count="39">
    <mergeCell ref="A1:B1"/>
    <mergeCell ref="C113:F113"/>
    <mergeCell ref="C114:F114"/>
    <mergeCell ref="C115:F115"/>
    <mergeCell ref="C116:F116"/>
    <mergeCell ref="C111:F111"/>
    <mergeCell ref="C112:F112"/>
    <mergeCell ref="C1:G1"/>
    <mergeCell ref="C2:G2"/>
    <mergeCell ref="C3:E3"/>
    <mergeCell ref="C103:G103"/>
    <mergeCell ref="C99:G99"/>
    <mergeCell ref="C87:G87"/>
    <mergeCell ref="C70:G70"/>
    <mergeCell ref="C110:F110"/>
    <mergeCell ref="C117:F117"/>
    <mergeCell ref="C119:F119"/>
    <mergeCell ref="C121:F121"/>
    <mergeCell ref="C122:F122"/>
    <mergeCell ref="C126:F126"/>
    <mergeCell ref="C133:F133"/>
    <mergeCell ref="C134:F134"/>
    <mergeCell ref="C123:F123"/>
    <mergeCell ref="C124:F124"/>
    <mergeCell ref="C135:F135"/>
    <mergeCell ref="C127:F127"/>
    <mergeCell ref="C129:F129"/>
    <mergeCell ref="C130:F130"/>
    <mergeCell ref="C131:F131"/>
    <mergeCell ref="C132:F132"/>
    <mergeCell ref="C142:F142"/>
    <mergeCell ref="C143:F143"/>
    <mergeCell ref="C144:F144"/>
    <mergeCell ref="C146:F146"/>
    <mergeCell ref="C136:F136"/>
    <mergeCell ref="C137:F137"/>
    <mergeCell ref="C139:F139"/>
    <mergeCell ref="C140:F140"/>
    <mergeCell ref="C141:F14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Urban Tomáš</cp:lastModifiedBy>
  <cp:lastPrinted>2021-05-03T09:22:20Z</cp:lastPrinted>
  <dcterms:created xsi:type="dcterms:W3CDTF">2021-04-28T20:39:25Z</dcterms:created>
  <dcterms:modified xsi:type="dcterms:W3CDTF">2021-06-25T10:25:44Z</dcterms:modified>
  <cp:category/>
  <cp:version/>
  <cp:contentType/>
  <cp:contentStatus/>
</cp:coreProperties>
</file>