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kumenty\ZŠ Poštovka\II. etapa\final\"/>
    </mc:Choice>
  </mc:AlternateContent>
  <xr:revisionPtr revIDLastSave="0" documentId="13_ncr:1_{18185444-47DC-4DD1-BC66-1E069014680F}" xr6:coauthVersionLast="36" xr6:coauthVersionMax="36" xr10:uidLastSave="{00000000-0000-0000-0000-000000000000}"/>
  <bookViews>
    <workbookView xWindow="0" yWindow="0" windowWidth="28800" windowHeight="12225" activeTab="2" xr2:uid="{3C568688-07B3-45FB-B751-FA36E07B4A4E}"/>
  </bookViews>
  <sheets>
    <sheet name="Rekapitulace " sheetId="3" r:id="rId1"/>
    <sheet name="ZTI_2.NP" sheetId="9" r:id="rId2"/>
    <sheet name="ELEKTRO_2.NP" sheetId="10" r:id="rId3"/>
    <sheet name="STAVBA_2.NP" sheetId="16" r:id="rId4"/>
    <sheet name="ING_2.NP" sheetId="13" r:id="rId5"/>
  </sheets>
  <externalReferences>
    <externalReference r:id="rId6"/>
  </externalReferences>
  <definedNames>
    <definedName name="_xlnm.Print_Area" localSheetId="2">ELEKTRO_2.NP!$A$1:$F$40</definedName>
    <definedName name="_xlnm.Print_Area" localSheetId="4">ING_2.NP!$A$1:$F$18</definedName>
    <definedName name="_xlnm.Print_Area" localSheetId="0">'Rekapitulace '!$A$1:$D$32</definedName>
    <definedName name="_xlnm.Print_Area" localSheetId="3">STAVBA_2.NP!$A$1:$F$31</definedName>
    <definedName name="_xlnm.Print_Area" localSheetId="1">ZTI_2.NP!$A$1:$F$60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0" l="1"/>
  <c r="E1" i="13"/>
  <c r="B2" i="9"/>
  <c r="B2" i="10"/>
  <c r="E1" i="10"/>
  <c r="E1" i="9"/>
  <c r="B2" i="16"/>
  <c r="B10" i="16" s="1"/>
  <c r="B1" i="16"/>
  <c r="E1" i="16"/>
  <c r="F25" i="16" l="1"/>
  <c r="F26" i="16"/>
  <c r="F24" i="16" l="1"/>
  <c r="F23" i="16"/>
  <c r="F22" i="16"/>
  <c r="F21" i="16"/>
  <c r="F20" i="16"/>
  <c r="F18" i="16"/>
  <c r="F17" i="16"/>
  <c r="F16" i="16"/>
  <c r="F15" i="16"/>
  <c r="F14" i="16"/>
  <c r="F28" i="10"/>
  <c r="F35" i="10"/>
  <c r="F28" i="16" l="1"/>
  <c r="D20" i="3" s="1"/>
  <c r="F12" i="16"/>
  <c r="F30" i="10"/>
  <c r="F32" i="10"/>
  <c r="F33" i="10"/>
  <c r="F34" i="10"/>
  <c r="F31" i="10"/>
  <c r="F27" i="10"/>
  <c r="F23" i="10"/>
  <c r="F24" i="10"/>
  <c r="F25" i="10"/>
  <c r="F26" i="10"/>
  <c r="F29" i="10" l="1"/>
  <c r="F14" i="10"/>
  <c r="D22" i="9"/>
  <c r="D21" i="9"/>
  <c r="D23" i="9"/>
  <c r="B2" i="13"/>
  <c r="B10" i="13" s="1"/>
  <c r="B1" i="13"/>
  <c r="F14" i="13" l="1"/>
  <c r="B11" i="13"/>
  <c r="F36" i="9" l="1"/>
  <c r="F48" i="9"/>
  <c r="F34" i="9"/>
  <c r="F32" i="9"/>
  <c r="F30" i="9"/>
  <c r="F35" i="9"/>
  <c r="F31" i="9"/>
  <c r="F40" i="9"/>
  <c r="F41" i="9"/>
  <c r="F42" i="9"/>
  <c r="F46" i="9"/>
  <c r="F24" i="9"/>
  <c r="F47" i="9"/>
  <c r="F43" i="9"/>
  <c r="F26" i="9"/>
  <c r="F25" i="9"/>
  <c r="F23" i="9"/>
  <c r="F22" i="9"/>
  <c r="F21" i="9"/>
  <c r="F20" i="9"/>
  <c r="F17" i="9"/>
  <c r="F18" i="9"/>
  <c r="F16" i="9"/>
  <c r="F15" i="9"/>
  <c r="F13" i="13"/>
  <c r="F12" i="13"/>
  <c r="F15" i="13"/>
  <c r="B10" i="10"/>
  <c r="B1" i="10"/>
  <c r="F45" i="9" l="1"/>
  <c r="F28" i="9"/>
  <c r="F39" i="9"/>
  <c r="F33" i="9"/>
  <c r="F27" i="9"/>
  <c r="F16" i="13"/>
  <c r="D21" i="3" s="1"/>
  <c r="F21" i="10"/>
  <c r="F15" i="10"/>
  <c r="F18" i="10"/>
  <c r="F19" i="10"/>
  <c r="F20" i="10"/>
  <c r="B10" i="9"/>
  <c r="F16" i="10" l="1"/>
  <c r="F17" i="10"/>
  <c r="F13" i="10" l="1"/>
  <c r="F13" i="9"/>
  <c r="F57" i="9"/>
  <c r="F56" i="9"/>
  <c r="F14" i="9"/>
  <c r="F51" i="9"/>
  <c r="F55" i="9"/>
  <c r="F12" i="10" l="1"/>
  <c r="F38" i="10" s="1"/>
  <c r="D19" i="3" s="1"/>
  <c r="F53" i="9"/>
  <c r="F49" i="9"/>
  <c r="F11" i="9" l="1"/>
  <c r="F59" i="9" s="1"/>
  <c r="D18" i="3" l="1"/>
  <c r="D23" i="3" l="1"/>
</calcChain>
</file>

<file path=xl/sharedStrings.xml><?xml version="1.0" encoding="utf-8"?>
<sst xmlns="http://schemas.openxmlformats.org/spreadsheetml/2006/main" count="240" uniqueCount="119">
  <si>
    <t>Stavba:</t>
  </si>
  <si>
    <t xml:space="preserve">Objednatel : </t>
  </si>
  <si>
    <t>Objekt:</t>
  </si>
  <si>
    <t xml:space="preserve">Vypracoval :  </t>
  </si>
  <si>
    <t xml:space="preserve">Číslo zak: </t>
  </si>
  <si>
    <t>P.Č</t>
  </si>
  <si>
    <t>Zkrácený popis v členění</t>
  </si>
  <si>
    <t>MJ</t>
  </si>
  <si>
    <t>Množství celkem</t>
  </si>
  <si>
    <t>Cena jednotková  celkem</t>
  </si>
  <si>
    <t>Náklad celkem</t>
  </si>
  <si>
    <t>ks</t>
  </si>
  <si>
    <t>kpl</t>
  </si>
  <si>
    <t>Celkem bez DPH</t>
  </si>
  <si>
    <t>Název akce:</t>
  </si>
  <si>
    <t>Zadavatel:</t>
  </si>
  <si>
    <t>REKAPITULACE CENY</t>
  </si>
  <si>
    <t>soubor:</t>
  </si>
  <si>
    <t xml:space="preserve">cena celkem bez DPH </t>
  </si>
  <si>
    <t>Tlakové zkoušky potrubí</t>
  </si>
  <si>
    <t>Městská část Praha 5</t>
  </si>
  <si>
    <t>nám. 14. října 1381/4, Praha 5, PSČ 150 22, P. O. BOX č. 22</t>
  </si>
  <si>
    <t>https://www.praha5.cz</t>
  </si>
  <si>
    <t>IČO : 00063631</t>
  </si>
  <si>
    <t>DIČ : CZ 00063631</t>
  </si>
  <si>
    <t>ELEKTRO</t>
  </si>
  <si>
    <t>Inženýring a projektová dokumentace</t>
  </si>
  <si>
    <t>Projektová dokumentace ZTI</t>
  </si>
  <si>
    <t>Projektová dokumentace ELEKTRO</t>
  </si>
  <si>
    <t>Inženýring - povolení, úřady</t>
  </si>
  <si>
    <t>Projektová dokumentace STAVBA</t>
  </si>
  <si>
    <t>ZTI 2.NP</t>
  </si>
  <si>
    <t>ZTI_2.NP</t>
  </si>
  <si>
    <t>Demontáže</t>
  </si>
  <si>
    <t>Demontáž stávající kuchyňské linky místost 2.5</t>
  </si>
  <si>
    <t>Zaslepení stávajících vývodů</t>
  </si>
  <si>
    <t xml:space="preserve">Demontáž pisoáru </t>
  </si>
  <si>
    <t>Demontáž umyvadla včetně baterie a příslušenství</t>
  </si>
  <si>
    <t>Odvoz a likvidace zdemontovaného materiálu</t>
  </si>
  <si>
    <t>Přesun hmot zdemontovaných materiálů</t>
  </si>
  <si>
    <t>ZTI - rozvody vody - úprava</t>
  </si>
  <si>
    <t>Zhotovení odbočky pro napojení umyvadel</t>
  </si>
  <si>
    <t xml:space="preserve">m </t>
  </si>
  <si>
    <t>PPR trubka 20/PN20 + tvarovky</t>
  </si>
  <si>
    <t>DG izolace 20/9mm</t>
  </si>
  <si>
    <t>m</t>
  </si>
  <si>
    <t>PPR nástěnky 20-1/2"</t>
  </si>
  <si>
    <t>Objímky, těsnění, ostatní materiál</t>
  </si>
  <si>
    <t>Úprava potrubí vody pro nové umístění umyvadel</t>
  </si>
  <si>
    <t>Úprava potrubí vody pro nové umístění pisoáru</t>
  </si>
  <si>
    <t>Proplach + dezinfekce</t>
  </si>
  <si>
    <t>ZTI - rozvody kanalizace - úprava</t>
  </si>
  <si>
    <t>HT trubka 50 včetně tvarovek</t>
  </si>
  <si>
    <t>Zhotovení vývodů kanalizace</t>
  </si>
  <si>
    <t>Úprava potrubí kanalizace pro nové umístění umyvadel</t>
  </si>
  <si>
    <t>Úprava potrubí kanalizace pro nové umístění pisoáru</t>
  </si>
  <si>
    <t>ZTI - zařizovací předměty</t>
  </si>
  <si>
    <t>Umyvadlo včetně příslušenství</t>
  </si>
  <si>
    <t>JIKA LYRA PLUS umyvadlo 600mmx490mm, s otvorem, bílá - H8143830001041</t>
  </si>
  <si>
    <t>EASY ZAMBEZI ZAS110 umyvadlový sifon DN32, designový, mosaz, chrom - ZAS110</t>
  </si>
  <si>
    <t>CONCEPT umyvadlová výpusť 5/4", CLICK/CLACK, s přepadem, prostorově úsporná, chrom - PT100390</t>
  </si>
  <si>
    <t>Rohový ventil SANLAND 3/8"x 1/2" - 970580000</t>
  </si>
  <si>
    <t>NOVASERVIS TITANIA IRIS NEW umyvadlová baterie pr.42mm, stojánková, páková, chrom - 94401/1,0</t>
  </si>
  <si>
    <t>Dětské umyvadlo včetně příslušenství</t>
  </si>
  <si>
    <t>DEEP BY JIKA umyvadlo Baby 500x410x190mm, s otvorem, bílá - H8126110001341</t>
  </si>
  <si>
    <t>Pisoár včetně příslušenství</t>
  </si>
  <si>
    <t>SANELA SLP19RB pisoár Golem 6V, s radarovým splachovačem - SLP 19RB</t>
  </si>
  <si>
    <t>Drobný instalační materiál</t>
  </si>
  <si>
    <t>Drobný instalační materiál - silikony, těsnění</t>
  </si>
  <si>
    <t>ZTI - ostatní</t>
  </si>
  <si>
    <t>Manipulace - přesun hmot</t>
  </si>
  <si>
    <t xml:space="preserve">Doprava </t>
  </si>
  <si>
    <t xml:space="preserve">Dokumentace </t>
  </si>
  <si>
    <t>ELEKTRO 2.NP</t>
  </si>
  <si>
    <t>Osvětlení učeben</t>
  </si>
  <si>
    <t>Osvětlení kabinety + kanceláře</t>
  </si>
  <si>
    <t>Osvětlení osatní prostory</t>
  </si>
  <si>
    <t>Kabely</t>
  </si>
  <si>
    <t>Koncové prvky učebny, kabinety a sociálky (zásuvky a spínače)</t>
  </si>
  <si>
    <t>Vybavení sociálhí zařízení (signalizace pro ZTP, ventilátory, napaječe splachovačů)</t>
  </si>
  <si>
    <t>Sekání drážek, prostupů a krabic (bez zapravení a výmalby)</t>
  </si>
  <si>
    <t>Podružný materiál</t>
  </si>
  <si>
    <t>Rozvaděč R-1NP včetně přívodu</t>
  </si>
  <si>
    <t>Kabely k centrálnímu času</t>
  </si>
  <si>
    <t>Kabely k rozhlasu</t>
  </si>
  <si>
    <t>Ostatní náklady</t>
  </si>
  <si>
    <t>Výchozí revize</t>
  </si>
  <si>
    <t>Pravidelný a konečný úklid</t>
  </si>
  <si>
    <t>Dopravné, přesun</t>
  </si>
  <si>
    <t>Výrobní dokumentace a dokumentace skutečného provedení</t>
  </si>
  <si>
    <t>Demontáže stávající instalace</t>
  </si>
  <si>
    <t>STAVBA 2.NP</t>
  </si>
  <si>
    <t>Systém centálního času - školní hodiny, centrální řízení, zvonky</t>
  </si>
  <si>
    <t xml:space="preserve">Rozhlas (včetně evakuačního systému)  </t>
  </si>
  <si>
    <t>Videotelefon</t>
  </si>
  <si>
    <t>Strukturovaná kabeláž</t>
  </si>
  <si>
    <t>HSV - Práce a dodávky HSV</t>
  </si>
  <si>
    <t>Svislé a kompletní konstrukce</t>
  </si>
  <si>
    <t>Úpravy povrchů, podlahy a osazování výplní</t>
  </si>
  <si>
    <t>Ostatní konstrukce a práce, bourání</t>
  </si>
  <si>
    <t>Přesun sutě</t>
  </si>
  <si>
    <t>Přesun hmot</t>
  </si>
  <si>
    <t>PSV - Práce a dodávky PSV</t>
  </si>
  <si>
    <t>Konstrukce truhlářské</t>
  </si>
  <si>
    <t>Podlahy povlakové</t>
  </si>
  <si>
    <t>Dokončovací práce - obklady</t>
  </si>
  <si>
    <t>Dokončovací práce - malby a tapety</t>
  </si>
  <si>
    <t>Silnoprod 2.NP</t>
  </si>
  <si>
    <t>Elektromontáže SLB 2.NP</t>
  </si>
  <si>
    <t>Zabezpečovací zařízení EZS pro 2.NP od firmy JABLOTRON dodávky a montáže</t>
  </si>
  <si>
    <t>Konstrukce suché výstavby a AKU řešení</t>
  </si>
  <si>
    <t>Vedlejší rozpočtové náklady</t>
  </si>
  <si>
    <t>Ostatní - ruční žaluzie do oken a doplnění kliček</t>
  </si>
  <si>
    <t>Dne:</t>
  </si>
  <si>
    <t>Vystavil:</t>
  </si>
  <si>
    <t>Přizpůsobení 2. NP objektu Zahradníčkova 1118/2, Praha 5 pro účely provozu ZŠ</t>
  </si>
  <si>
    <r>
      <t xml:space="preserve">Tel.: +420 257 000 511, E-mail: </t>
    </r>
    <r>
      <rPr>
        <u/>
        <sz val="10"/>
        <color rgb="FF0070C0"/>
        <rFont val="Arial"/>
        <family val="2"/>
        <charset val="238"/>
      </rPr>
      <t>podatelna@praha5.cz</t>
    </r>
  </si>
  <si>
    <t xml:space="preserve">Zhotovitel: </t>
  </si>
  <si>
    <t>doplň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</si>
</sst>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4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0"/>
      <name val="Arial Narrow"/>
      <family val="2"/>
    </font>
    <font>
      <b/>
      <sz val="11"/>
      <color indexed="8"/>
      <name val="Arial Narrow"/>
      <family val="2"/>
      <charset val="238"/>
    </font>
    <font>
      <sz val="10"/>
      <color indexed="8"/>
      <name val="Arial CE"/>
      <charset val="238"/>
    </font>
    <font>
      <b/>
      <sz val="11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7"/>
      <color indexed="8"/>
      <name val="Arial Narrow"/>
      <family val="2"/>
    </font>
    <font>
      <sz val="7"/>
      <name val="Courier New"/>
      <family val="3"/>
    </font>
    <font>
      <sz val="10"/>
      <name val="Courier New"/>
      <family val="3"/>
    </font>
    <font>
      <b/>
      <sz val="12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Helv"/>
      <charset val="204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1"/>
      <color rgb="FFC00000"/>
      <name val="Arial Narrow"/>
      <family val="2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222222"/>
      <name val="Arial"/>
      <family val="2"/>
      <charset val="238"/>
    </font>
    <font>
      <u/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Alignment="0">
      <alignment vertical="top" wrapText="1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0" fontId="29" fillId="0" borderId="0" applyProtection="0"/>
    <xf numFmtId="0" fontId="25" fillId="0" borderId="0"/>
    <xf numFmtId="0" fontId="34" fillId="0" borderId="0" applyNumberForma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2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0" applyNumberFormat="1"/>
    <xf numFmtId="0" fontId="4" fillId="4" borderId="0" xfId="0" applyFont="1" applyFill="1"/>
    <xf numFmtId="164" fontId="0" fillId="4" borderId="0" xfId="0" applyNumberFormat="1" applyFill="1"/>
    <xf numFmtId="0" fontId="21" fillId="4" borderId="0" xfId="0" applyFont="1" applyFill="1"/>
    <xf numFmtId="0" fontId="21" fillId="4" borderId="0" xfId="0" applyFont="1" applyFill="1" applyAlignment="1">
      <alignment horizontal="right"/>
    </xf>
    <xf numFmtId="164" fontId="22" fillId="4" borderId="0" xfId="0" applyNumberFormat="1" applyFont="1" applyFill="1"/>
    <xf numFmtId="0" fontId="23" fillId="4" borderId="0" xfId="0" applyFont="1" applyFill="1"/>
    <xf numFmtId="0" fontId="24" fillId="4" borderId="0" xfId="0" applyFont="1" applyFill="1"/>
    <xf numFmtId="0" fontId="4" fillId="0" borderId="0" xfId="0" applyFont="1"/>
    <xf numFmtId="0" fontId="1" fillId="0" borderId="0" xfId="0" applyFont="1"/>
    <xf numFmtId="164" fontId="26" fillId="0" borderId="0" xfId="0" applyNumberFormat="1" applyFont="1"/>
    <xf numFmtId="0" fontId="26" fillId="0" borderId="0" xfId="0" applyFont="1"/>
    <xf numFmtId="0" fontId="1" fillId="0" borderId="17" xfId="0" applyFont="1" applyBorder="1"/>
    <xf numFmtId="0" fontId="1" fillId="0" borderId="13" xfId="0" applyFont="1" applyBorder="1"/>
    <xf numFmtId="164" fontId="1" fillId="0" borderId="18" xfId="0" applyNumberFormat="1" applyFont="1" applyBorder="1"/>
    <xf numFmtId="0" fontId="1" fillId="0" borderId="19" xfId="0" applyFont="1" applyBorder="1"/>
    <xf numFmtId="164" fontId="1" fillId="0" borderId="20" xfId="0" applyNumberFormat="1" applyFont="1" applyBorder="1"/>
    <xf numFmtId="0" fontId="27" fillId="0" borderId="0" xfId="0" applyFont="1"/>
    <xf numFmtId="0" fontId="1" fillId="0" borderId="19" xfId="0" applyFont="1" applyBorder="1" applyAlignment="1">
      <alignment vertical="center" wrapText="1"/>
    </xf>
    <xf numFmtId="164" fontId="1" fillId="0" borderId="20" xfId="0" applyNumberFormat="1" applyFont="1" applyBorder="1" applyAlignment="1">
      <alignment vertical="center"/>
    </xf>
    <xf numFmtId="44" fontId="27" fillId="0" borderId="0" xfId="0" applyNumberFormat="1" applyFont="1"/>
    <xf numFmtId="0" fontId="28" fillId="0" borderId="0" xfId="0" applyFont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164" fontId="20" fillId="0" borderId="23" xfId="0" applyNumberFormat="1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164" fontId="26" fillId="0" borderId="26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3" fillId="0" borderId="0" xfId="6" applyFont="1"/>
    <xf numFmtId="0" fontId="30" fillId="0" borderId="0" xfId="0" applyFont="1"/>
    <xf numFmtId="0" fontId="30" fillId="0" borderId="0" xfId="3" applyFont="1"/>
    <xf numFmtId="0" fontId="20" fillId="0" borderId="0" xfId="3" applyFont="1"/>
    <xf numFmtId="0" fontId="31" fillId="0" borderId="0" xfId="0" applyFont="1"/>
    <xf numFmtId="3" fontId="25" fillId="0" borderId="0" xfId="5" applyNumberFormat="1" applyAlignment="1">
      <alignment vertical="center"/>
    </xf>
    <xf numFmtId="0" fontId="32" fillId="0" borderId="0" xfId="0" applyFont="1" applyAlignment="1">
      <alignment vertical="top"/>
    </xf>
    <xf numFmtId="0" fontId="33" fillId="0" borderId="0" xfId="0" applyFont="1"/>
    <xf numFmtId="0" fontId="35" fillId="4" borderId="0" xfId="0" applyFont="1" applyFill="1"/>
    <xf numFmtId="44" fontId="19" fillId="0" borderId="4" xfId="4" applyFont="1" applyFill="1" applyBorder="1" applyAlignment="1">
      <alignment horizontal="right" vertical="center" wrapText="1"/>
    </xf>
    <xf numFmtId="44" fontId="19" fillId="0" borderId="14" xfId="4" applyFont="1" applyFill="1" applyBorder="1" applyAlignment="1">
      <alignment horizontal="right" vertical="center" wrapText="1"/>
    </xf>
    <xf numFmtId="44" fontId="17" fillId="0" borderId="38" xfId="0" applyNumberFormat="1" applyFont="1" applyBorder="1"/>
    <xf numFmtId="0" fontId="5" fillId="3" borderId="39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2" fontId="1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0" xfId="0" applyBorder="1" applyAlignment="1">
      <alignment vertical="top" wrapText="1"/>
    </xf>
    <xf numFmtId="44" fontId="19" fillId="0" borderId="35" xfId="4" applyFont="1" applyFill="1" applyBorder="1" applyAlignment="1">
      <alignment vertical="center" wrapText="1"/>
    </xf>
    <xf numFmtId="44" fontId="19" fillId="0" borderId="40" xfId="4" applyFont="1" applyFill="1" applyBorder="1" applyAlignment="1">
      <alignment vertical="center" wrapText="1"/>
    </xf>
    <xf numFmtId="44" fontId="19" fillId="0" borderId="30" xfId="4" applyFont="1" applyFill="1" applyBorder="1" applyAlignment="1">
      <alignment horizontal="right" vertical="center" wrapText="1"/>
    </xf>
    <xf numFmtId="44" fontId="19" fillId="0" borderId="33" xfId="4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5" fillId="4" borderId="17" xfId="0" applyFont="1" applyFill="1" applyBorder="1" applyAlignment="1">
      <alignment vertical="top"/>
    </xf>
    <xf numFmtId="0" fontId="7" fillId="4" borderId="13" xfId="0" applyFont="1" applyFill="1" applyBorder="1" applyAlignment="1">
      <alignment vertical="top"/>
    </xf>
    <xf numFmtId="0" fontId="9" fillId="4" borderId="19" xfId="0" applyFont="1" applyFill="1" applyBorder="1"/>
    <xf numFmtId="0" fontId="10" fillId="4" borderId="0" xfId="0" applyFont="1" applyFill="1"/>
    <xf numFmtId="0" fontId="12" fillId="4" borderId="19" xfId="0" applyFont="1" applyFill="1" applyBorder="1"/>
    <xf numFmtId="0" fontId="13" fillId="4" borderId="0" xfId="0" applyFont="1" applyFill="1"/>
    <xf numFmtId="0" fontId="13" fillId="4" borderId="20" xfId="0" applyFont="1" applyFill="1" applyBorder="1"/>
    <xf numFmtId="0" fontId="10" fillId="4" borderId="0" xfId="0" applyFont="1" applyFill="1" applyAlignment="1">
      <alignment horizontal="left"/>
    </xf>
    <xf numFmtId="17" fontId="11" fillId="4" borderId="0" xfId="0" applyNumberFormat="1" applyFont="1" applyFill="1" applyAlignment="1">
      <alignment horizontal="left"/>
    </xf>
    <xf numFmtId="0" fontId="14" fillId="4" borderId="19" xfId="0" applyFont="1" applyFill="1" applyBorder="1"/>
    <xf numFmtId="0" fontId="14" fillId="4" borderId="0" xfId="0" applyFont="1" applyFill="1"/>
    <xf numFmtId="0" fontId="15" fillId="4" borderId="0" xfId="0" applyFont="1" applyFill="1"/>
    <xf numFmtId="0" fontId="14" fillId="4" borderId="20" xfId="0" applyFont="1" applyFill="1" applyBorder="1"/>
    <xf numFmtId="0" fontId="32" fillId="0" borderId="0" xfId="0" applyFont="1" applyAlignment="1">
      <alignment horizontal="center" vertical="top"/>
    </xf>
    <xf numFmtId="0" fontId="36" fillId="0" borderId="0" xfId="0" applyFont="1"/>
    <xf numFmtId="0" fontId="6" fillId="4" borderId="13" xfId="0" applyFont="1" applyFill="1" applyBorder="1" applyAlignment="1">
      <alignment vertical="top" wrapText="1"/>
    </xf>
    <xf numFmtId="0" fontId="11" fillId="4" borderId="0" xfId="0" applyFont="1" applyFill="1"/>
    <xf numFmtId="0" fontId="19" fillId="0" borderId="34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4" fontId="19" fillId="0" borderId="14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center"/>
    </xf>
    <xf numFmtId="0" fontId="19" fillId="0" borderId="30" xfId="0" applyFont="1" applyBorder="1"/>
    <xf numFmtId="0" fontId="19" fillId="0" borderId="30" xfId="0" applyFont="1" applyBorder="1" applyAlignment="1">
      <alignment horizontal="center"/>
    </xf>
    <xf numFmtId="2" fontId="19" fillId="0" borderId="30" xfId="0" applyNumberFormat="1" applyFont="1" applyBorder="1"/>
    <xf numFmtId="0" fontId="17" fillId="0" borderId="4" xfId="0" applyFont="1" applyBorder="1" applyAlignment="1">
      <alignment vertical="top" wrapText="1"/>
    </xf>
    <xf numFmtId="0" fontId="28" fillId="0" borderId="4" xfId="0" applyFont="1" applyBorder="1" applyAlignment="1">
      <alignment horizontal="left" vertical="top" wrapText="1"/>
    </xf>
    <xf numFmtId="0" fontId="17" fillId="2" borderId="17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vertical="top" wrapText="1"/>
    </xf>
    <xf numFmtId="0" fontId="17" fillId="2" borderId="18" xfId="0" applyFont="1" applyFill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7" fillId="0" borderId="40" xfId="0" applyFont="1" applyBorder="1" applyAlignment="1">
      <alignment vertical="top" wrapText="1"/>
    </xf>
    <xf numFmtId="0" fontId="28" fillId="0" borderId="4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17" fillId="5" borderId="17" xfId="0" applyFont="1" applyFill="1" applyBorder="1" applyAlignment="1">
      <alignment vertical="top" wrapText="1"/>
    </xf>
    <xf numFmtId="0" fontId="17" fillId="5" borderId="13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vertical="top" wrapText="1"/>
    </xf>
    <xf numFmtId="44" fontId="17" fillId="5" borderId="32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44" fontId="20" fillId="0" borderId="35" xfId="4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44" fontId="17" fillId="0" borderId="16" xfId="0" applyNumberFormat="1" applyFont="1" applyBorder="1"/>
    <xf numFmtId="0" fontId="19" fillId="0" borderId="31" xfId="0" applyFont="1" applyBorder="1" applyAlignment="1">
      <alignment horizontal="center" vertical="center" wrapText="1"/>
    </xf>
    <xf numFmtId="0" fontId="17" fillId="0" borderId="27" xfId="0" applyFont="1" applyBorder="1" applyAlignment="1">
      <alignment vertical="top" wrapText="1"/>
    </xf>
    <xf numFmtId="0" fontId="28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vertical="top" wrapText="1"/>
    </xf>
    <xf numFmtId="0" fontId="17" fillId="0" borderId="32" xfId="0" applyFont="1" applyBorder="1" applyAlignment="1">
      <alignment vertical="top" wrapText="1"/>
    </xf>
    <xf numFmtId="0" fontId="19" fillId="0" borderId="36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/>
    </xf>
    <xf numFmtId="4" fontId="19" fillId="0" borderId="30" xfId="0" applyNumberFormat="1" applyFont="1" applyBorder="1" applyAlignment="1">
      <alignment horizontal="right" vertical="center" wrapText="1"/>
    </xf>
    <xf numFmtId="0" fontId="19" fillId="0" borderId="36" xfId="0" applyFont="1" applyBorder="1" applyAlignment="1">
      <alignment horizontal="center"/>
    </xf>
    <xf numFmtId="0" fontId="19" fillId="0" borderId="37" xfId="0" applyFont="1" applyBorder="1"/>
    <xf numFmtId="0" fontId="19" fillId="0" borderId="37" xfId="0" applyFont="1" applyBorder="1" applyAlignment="1">
      <alignment horizontal="center"/>
    </xf>
    <xf numFmtId="2" fontId="19" fillId="0" borderId="37" xfId="0" applyNumberFormat="1" applyFont="1" applyBorder="1"/>
    <xf numFmtId="44" fontId="19" fillId="0" borderId="37" xfId="4" applyFont="1" applyFill="1" applyBorder="1" applyAlignment="1">
      <alignment horizontal="right" vertical="center" wrapText="1"/>
    </xf>
    <xf numFmtId="44" fontId="19" fillId="0" borderId="38" xfId="4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20" fillId="4" borderId="0" xfId="5" applyFont="1" applyFill="1" applyAlignment="1">
      <alignment vertical="center"/>
    </xf>
    <xf numFmtId="164" fontId="26" fillId="4" borderId="0" xfId="0" applyNumberFormat="1" applyFont="1" applyFill="1"/>
    <xf numFmtId="44" fontId="39" fillId="0" borderId="0" xfId="0" applyNumberFormat="1" applyFont="1"/>
    <xf numFmtId="0" fontId="40" fillId="4" borderId="0" xfId="1" applyFont="1" applyFill="1" applyAlignment="1" applyProtection="1"/>
    <xf numFmtId="0" fontId="1" fillId="4" borderId="0" xfId="1" quotePrefix="1" applyFont="1" applyFill="1" applyAlignment="1" applyProtection="1"/>
    <xf numFmtId="0" fontId="1" fillId="4" borderId="0" xfId="8" applyFont="1" applyFill="1" applyAlignment="1" applyProtection="1"/>
    <xf numFmtId="0" fontId="41" fillId="4" borderId="0" xfId="1" quotePrefix="1" applyFont="1" applyFill="1" applyAlignment="1" applyProtection="1"/>
    <xf numFmtId="0" fontId="6" fillId="4" borderId="13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top"/>
    </xf>
    <xf numFmtId="0" fontId="11" fillId="4" borderId="0" xfId="0" applyFont="1" applyFill="1"/>
    <xf numFmtId="0" fontId="7" fillId="4" borderId="20" xfId="0" applyFont="1" applyFill="1" applyBorder="1"/>
    <xf numFmtId="2" fontId="12" fillId="3" borderId="12" xfId="0" applyNumberFormat="1" applyFont="1" applyFill="1" applyBorder="1" applyAlignment="1">
      <alignment horizontal="left" vertical="top" wrapText="1"/>
    </xf>
    <xf numFmtId="0" fontId="0" fillId="3" borderId="13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17" fillId="0" borderId="36" xfId="0" applyFont="1" applyBorder="1" applyAlignment="1">
      <alignment horizontal="right"/>
    </xf>
    <xf numFmtId="0" fontId="17" fillId="0" borderId="37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41" xfId="0" applyFont="1" applyBorder="1" applyAlignment="1">
      <alignment horizontal="right"/>
    </xf>
    <xf numFmtId="0" fontId="10" fillId="4" borderId="0" xfId="0" applyFont="1" applyFill="1" applyAlignment="1">
      <alignment horizontal="left"/>
    </xf>
    <xf numFmtId="0" fontId="10" fillId="4" borderId="20" xfId="0" applyFont="1" applyFill="1" applyBorder="1" applyAlignment="1">
      <alignment horizontal="left"/>
    </xf>
    <xf numFmtId="0" fontId="0" fillId="6" borderId="0" xfId="0" applyFill="1"/>
  </cellXfs>
  <cellStyles count="9">
    <cellStyle name="Hypertextový odkaz" xfId="8" builtinId="8"/>
    <cellStyle name="měny 2" xfId="4" xr:uid="{004F5C15-DECC-435C-838D-0D3F2760FE5E}"/>
    <cellStyle name="Normální" xfId="0" builtinId="0"/>
    <cellStyle name="normální 2" xfId="3" xr:uid="{21AFFC2D-68D9-429E-9DD4-B6C349FE92F2}"/>
    <cellStyle name="Normální 2 2 2" xfId="1" xr:uid="{A9A0110B-CAE7-455A-8E0B-9E4766A3F0A1}"/>
    <cellStyle name="Normální 3 2" xfId="2" xr:uid="{0230E7E6-D1C4-4434-886D-34EF3C4FE71B}"/>
    <cellStyle name="normální_kalkulace verz 0 " xfId="5" xr:uid="{48257F03-4ADB-42AE-9B23-27B07D52264C}"/>
    <cellStyle name="normální_kalkulační list verze0" xfId="6" xr:uid="{2263BF91-88B8-4893-A1AE-890B7EFE53FD}"/>
    <cellStyle name="Styl 1" xfId="7" xr:uid="{4733F774-F679-483E-BCDB-4E833EF38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mtrade-my.sharepoint.com/personal/gruber_kgmtrade_cz/Documents/004_Cenove%20nabidky/2022/Realizace/NZ220472_Po&#353;tovka/Po&#353;tovka_STUDIE_VERZE%202/K%20odesl&#225;n&#237;/Rozpo&#269;et_Po&#353;tovka_NZ22047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KGM TRADE"/>
      <sheetName val="ZTI 1NP"/>
      <sheetName val="ELEKTRO 1NP"/>
      <sheetName val="STAVBA 1NP"/>
      <sheetName val="ZTI 1PP"/>
      <sheetName val="GASTRO 1PP"/>
      <sheetName val="ELEKTRO 1PP"/>
      <sheetName val="SKS 1PP"/>
      <sheetName val="SLB"/>
      <sheetName val="VIDEOTELEFON"/>
      <sheetName val="EZS"/>
      <sheetName val="STAVBA 1PP"/>
      <sheetName val="CHLAZENI SERV."/>
      <sheetName val="VZT"/>
      <sheetName val="ING"/>
    </sheetNames>
    <sheetDataSet>
      <sheetData sheetId="0">
        <row r="2">
          <cell r="C2" t="str">
            <v>KGM Trade s.r.o.</v>
          </cell>
        </row>
        <row r="8">
          <cell r="C8" t="str">
            <v>Městská část Praha 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bylova.Lenka@cpost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E8DE-7248-4D9B-AADB-4AD4E83F01EF}">
  <sheetPr>
    <pageSetUpPr fitToPage="1"/>
  </sheetPr>
  <dimension ref="A1:IS83"/>
  <sheetViews>
    <sheetView zoomScale="120" zoomScaleNormal="120" workbookViewId="0">
      <selection activeCell="C26" sqref="C26"/>
    </sheetView>
  </sheetViews>
  <sheetFormatPr defaultRowHeight="15"/>
  <cols>
    <col min="1" max="1" width="23.140625" customWidth="1"/>
    <col min="3" max="3" width="58.7109375" customWidth="1"/>
    <col min="4" max="4" width="18.7109375" style="20" customWidth="1"/>
    <col min="5" max="5" width="6.7109375" style="21" customWidth="1"/>
    <col min="254" max="254" width="23.140625" customWidth="1"/>
    <col min="256" max="256" width="104.7109375" customWidth="1"/>
    <col min="257" max="257" width="18.7109375" customWidth="1"/>
    <col min="259" max="261" width="12.85546875" bestFit="1" customWidth="1"/>
    <col min="510" max="510" width="23.140625" customWidth="1"/>
    <col min="512" max="512" width="104.7109375" customWidth="1"/>
    <col min="513" max="513" width="18.7109375" customWidth="1"/>
    <col min="515" max="517" width="12.85546875" bestFit="1" customWidth="1"/>
    <col min="766" max="766" width="23.140625" customWidth="1"/>
    <col min="768" max="768" width="104.7109375" customWidth="1"/>
    <col min="769" max="769" width="18.7109375" customWidth="1"/>
    <col min="771" max="773" width="12.85546875" bestFit="1" customWidth="1"/>
    <col min="1022" max="1022" width="23.140625" customWidth="1"/>
    <col min="1024" max="1024" width="104.7109375" customWidth="1"/>
    <col min="1025" max="1025" width="18.7109375" customWidth="1"/>
    <col min="1027" max="1029" width="12.85546875" bestFit="1" customWidth="1"/>
    <col min="1278" max="1278" width="23.140625" customWidth="1"/>
    <col min="1280" max="1280" width="104.7109375" customWidth="1"/>
    <col min="1281" max="1281" width="18.7109375" customWidth="1"/>
    <col min="1283" max="1285" width="12.85546875" bestFit="1" customWidth="1"/>
    <col min="1534" max="1534" width="23.140625" customWidth="1"/>
    <col min="1536" max="1536" width="104.7109375" customWidth="1"/>
    <col min="1537" max="1537" width="18.7109375" customWidth="1"/>
    <col min="1539" max="1541" width="12.85546875" bestFit="1" customWidth="1"/>
    <col min="1790" max="1790" width="23.140625" customWidth="1"/>
    <col min="1792" max="1792" width="104.7109375" customWidth="1"/>
    <col min="1793" max="1793" width="18.7109375" customWidth="1"/>
    <col min="1795" max="1797" width="12.85546875" bestFit="1" customWidth="1"/>
    <col min="2046" max="2046" width="23.140625" customWidth="1"/>
    <col min="2048" max="2048" width="104.7109375" customWidth="1"/>
    <col min="2049" max="2049" width="18.7109375" customWidth="1"/>
    <col min="2051" max="2053" width="12.85546875" bestFit="1" customWidth="1"/>
    <col min="2302" max="2302" width="23.140625" customWidth="1"/>
    <col min="2304" max="2304" width="104.7109375" customWidth="1"/>
    <col min="2305" max="2305" width="18.7109375" customWidth="1"/>
    <col min="2307" max="2309" width="12.85546875" bestFit="1" customWidth="1"/>
    <col min="2558" max="2558" width="23.140625" customWidth="1"/>
    <col min="2560" max="2560" width="104.7109375" customWidth="1"/>
    <col min="2561" max="2561" width="18.7109375" customWidth="1"/>
    <col min="2563" max="2565" width="12.85546875" bestFit="1" customWidth="1"/>
    <col min="2814" max="2814" width="23.140625" customWidth="1"/>
    <col min="2816" max="2816" width="104.7109375" customWidth="1"/>
    <col min="2817" max="2817" width="18.7109375" customWidth="1"/>
    <col min="2819" max="2821" width="12.85546875" bestFit="1" customWidth="1"/>
    <col min="3070" max="3070" width="23.140625" customWidth="1"/>
    <col min="3072" max="3072" width="104.7109375" customWidth="1"/>
    <col min="3073" max="3073" width="18.7109375" customWidth="1"/>
    <col min="3075" max="3077" width="12.85546875" bestFit="1" customWidth="1"/>
    <col min="3326" max="3326" width="23.140625" customWidth="1"/>
    <col min="3328" max="3328" width="104.7109375" customWidth="1"/>
    <col min="3329" max="3329" width="18.7109375" customWidth="1"/>
    <col min="3331" max="3333" width="12.85546875" bestFit="1" customWidth="1"/>
    <col min="3582" max="3582" width="23.140625" customWidth="1"/>
    <col min="3584" max="3584" width="104.7109375" customWidth="1"/>
    <col min="3585" max="3585" width="18.7109375" customWidth="1"/>
    <col min="3587" max="3589" width="12.85546875" bestFit="1" customWidth="1"/>
    <col min="3838" max="3838" width="23.140625" customWidth="1"/>
    <col min="3840" max="3840" width="104.7109375" customWidth="1"/>
    <col min="3841" max="3841" width="18.7109375" customWidth="1"/>
    <col min="3843" max="3845" width="12.85546875" bestFit="1" customWidth="1"/>
    <col min="4094" max="4094" width="23.140625" customWidth="1"/>
    <col min="4096" max="4096" width="104.7109375" customWidth="1"/>
    <col min="4097" max="4097" width="18.7109375" customWidth="1"/>
    <col min="4099" max="4101" width="12.85546875" bestFit="1" customWidth="1"/>
    <col min="4350" max="4350" width="23.140625" customWidth="1"/>
    <col min="4352" max="4352" width="104.7109375" customWidth="1"/>
    <col min="4353" max="4353" width="18.7109375" customWidth="1"/>
    <col min="4355" max="4357" width="12.85546875" bestFit="1" customWidth="1"/>
    <col min="4606" max="4606" width="23.140625" customWidth="1"/>
    <col min="4608" max="4608" width="104.7109375" customWidth="1"/>
    <col min="4609" max="4609" width="18.7109375" customWidth="1"/>
    <col min="4611" max="4613" width="12.85546875" bestFit="1" customWidth="1"/>
    <col min="4862" max="4862" width="23.140625" customWidth="1"/>
    <col min="4864" max="4864" width="104.7109375" customWidth="1"/>
    <col min="4865" max="4865" width="18.7109375" customWidth="1"/>
    <col min="4867" max="4869" width="12.85546875" bestFit="1" customWidth="1"/>
    <col min="5118" max="5118" width="23.140625" customWidth="1"/>
    <col min="5120" max="5120" width="104.7109375" customWidth="1"/>
    <col min="5121" max="5121" width="18.7109375" customWidth="1"/>
    <col min="5123" max="5125" width="12.85546875" bestFit="1" customWidth="1"/>
    <col min="5374" max="5374" width="23.140625" customWidth="1"/>
    <col min="5376" max="5376" width="104.7109375" customWidth="1"/>
    <col min="5377" max="5377" width="18.7109375" customWidth="1"/>
    <col min="5379" max="5381" width="12.85546875" bestFit="1" customWidth="1"/>
    <col min="5630" max="5630" width="23.140625" customWidth="1"/>
    <col min="5632" max="5632" width="104.7109375" customWidth="1"/>
    <col min="5633" max="5633" width="18.7109375" customWidth="1"/>
    <col min="5635" max="5637" width="12.85546875" bestFit="1" customWidth="1"/>
    <col min="5886" max="5886" width="23.140625" customWidth="1"/>
    <col min="5888" max="5888" width="104.7109375" customWidth="1"/>
    <col min="5889" max="5889" width="18.7109375" customWidth="1"/>
    <col min="5891" max="5893" width="12.85546875" bestFit="1" customWidth="1"/>
    <col min="6142" max="6142" width="23.140625" customWidth="1"/>
    <col min="6144" max="6144" width="104.7109375" customWidth="1"/>
    <col min="6145" max="6145" width="18.7109375" customWidth="1"/>
    <col min="6147" max="6149" width="12.85546875" bestFit="1" customWidth="1"/>
    <col min="6398" max="6398" width="23.140625" customWidth="1"/>
    <col min="6400" max="6400" width="104.7109375" customWidth="1"/>
    <col min="6401" max="6401" width="18.7109375" customWidth="1"/>
    <col min="6403" max="6405" width="12.85546875" bestFit="1" customWidth="1"/>
    <col min="6654" max="6654" width="23.140625" customWidth="1"/>
    <col min="6656" max="6656" width="104.7109375" customWidth="1"/>
    <col min="6657" max="6657" width="18.7109375" customWidth="1"/>
    <col min="6659" max="6661" width="12.85546875" bestFit="1" customWidth="1"/>
    <col min="6910" max="6910" width="23.140625" customWidth="1"/>
    <col min="6912" max="6912" width="104.7109375" customWidth="1"/>
    <col min="6913" max="6913" width="18.7109375" customWidth="1"/>
    <col min="6915" max="6917" width="12.85546875" bestFit="1" customWidth="1"/>
    <col min="7166" max="7166" width="23.140625" customWidth="1"/>
    <col min="7168" max="7168" width="104.7109375" customWidth="1"/>
    <col min="7169" max="7169" width="18.7109375" customWidth="1"/>
    <col min="7171" max="7173" width="12.85546875" bestFit="1" customWidth="1"/>
    <col min="7422" max="7422" width="23.140625" customWidth="1"/>
    <col min="7424" max="7424" width="104.7109375" customWidth="1"/>
    <col min="7425" max="7425" width="18.7109375" customWidth="1"/>
    <col min="7427" max="7429" width="12.85546875" bestFit="1" customWidth="1"/>
    <col min="7678" max="7678" width="23.140625" customWidth="1"/>
    <col min="7680" max="7680" width="104.7109375" customWidth="1"/>
    <col min="7681" max="7681" width="18.7109375" customWidth="1"/>
    <col min="7683" max="7685" width="12.85546875" bestFit="1" customWidth="1"/>
    <col min="7934" max="7934" width="23.140625" customWidth="1"/>
    <col min="7936" max="7936" width="104.7109375" customWidth="1"/>
    <col min="7937" max="7937" width="18.7109375" customWidth="1"/>
    <col min="7939" max="7941" width="12.85546875" bestFit="1" customWidth="1"/>
    <col min="8190" max="8190" width="23.140625" customWidth="1"/>
    <col min="8192" max="8192" width="104.7109375" customWidth="1"/>
    <col min="8193" max="8193" width="18.7109375" customWidth="1"/>
    <col min="8195" max="8197" width="12.85546875" bestFit="1" customWidth="1"/>
    <col min="8446" max="8446" width="23.140625" customWidth="1"/>
    <col min="8448" max="8448" width="104.7109375" customWidth="1"/>
    <col min="8449" max="8449" width="18.7109375" customWidth="1"/>
    <col min="8451" max="8453" width="12.85546875" bestFit="1" customWidth="1"/>
    <col min="8702" max="8702" width="23.140625" customWidth="1"/>
    <col min="8704" max="8704" width="104.7109375" customWidth="1"/>
    <col min="8705" max="8705" width="18.7109375" customWidth="1"/>
    <col min="8707" max="8709" width="12.85546875" bestFit="1" customWidth="1"/>
    <col min="8958" max="8958" width="23.140625" customWidth="1"/>
    <col min="8960" max="8960" width="104.7109375" customWidth="1"/>
    <col min="8961" max="8961" width="18.7109375" customWidth="1"/>
    <col min="8963" max="8965" width="12.85546875" bestFit="1" customWidth="1"/>
    <col min="9214" max="9214" width="23.140625" customWidth="1"/>
    <col min="9216" max="9216" width="104.7109375" customWidth="1"/>
    <col min="9217" max="9217" width="18.7109375" customWidth="1"/>
    <col min="9219" max="9221" width="12.85546875" bestFit="1" customWidth="1"/>
    <col min="9470" max="9470" width="23.140625" customWidth="1"/>
    <col min="9472" max="9472" width="104.7109375" customWidth="1"/>
    <col min="9473" max="9473" width="18.7109375" customWidth="1"/>
    <col min="9475" max="9477" width="12.85546875" bestFit="1" customWidth="1"/>
    <col min="9726" max="9726" width="23.140625" customWidth="1"/>
    <col min="9728" max="9728" width="104.7109375" customWidth="1"/>
    <col min="9729" max="9729" width="18.7109375" customWidth="1"/>
    <col min="9731" max="9733" width="12.85546875" bestFit="1" customWidth="1"/>
    <col min="9982" max="9982" width="23.140625" customWidth="1"/>
    <col min="9984" max="9984" width="104.7109375" customWidth="1"/>
    <col min="9985" max="9985" width="18.7109375" customWidth="1"/>
    <col min="9987" max="9989" width="12.85546875" bestFit="1" customWidth="1"/>
    <col min="10238" max="10238" width="23.140625" customWidth="1"/>
    <col min="10240" max="10240" width="104.7109375" customWidth="1"/>
    <col min="10241" max="10241" width="18.7109375" customWidth="1"/>
    <col min="10243" max="10245" width="12.85546875" bestFit="1" customWidth="1"/>
    <col min="10494" max="10494" width="23.140625" customWidth="1"/>
    <col min="10496" max="10496" width="104.7109375" customWidth="1"/>
    <col min="10497" max="10497" width="18.7109375" customWidth="1"/>
    <col min="10499" max="10501" width="12.85546875" bestFit="1" customWidth="1"/>
    <col min="10750" max="10750" width="23.140625" customWidth="1"/>
    <col min="10752" max="10752" width="104.7109375" customWidth="1"/>
    <col min="10753" max="10753" width="18.7109375" customWidth="1"/>
    <col min="10755" max="10757" width="12.85546875" bestFit="1" customWidth="1"/>
    <col min="11006" max="11006" width="23.140625" customWidth="1"/>
    <col min="11008" max="11008" width="104.7109375" customWidth="1"/>
    <col min="11009" max="11009" width="18.7109375" customWidth="1"/>
    <col min="11011" max="11013" width="12.85546875" bestFit="1" customWidth="1"/>
    <col min="11262" max="11262" width="23.140625" customWidth="1"/>
    <col min="11264" max="11264" width="104.7109375" customWidth="1"/>
    <col min="11265" max="11265" width="18.7109375" customWidth="1"/>
    <col min="11267" max="11269" width="12.85546875" bestFit="1" customWidth="1"/>
    <col min="11518" max="11518" width="23.140625" customWidth="1"/>
    <col min="11520" max="11520" width="104.7109375" customWidth="1"/>
    <col min="11521" max="11521" width="18.7109375" customWidth="1"/>
    <col min="11523" max="11525" width="12.85546875" bestFit="1" customWidth="1"/>
    <col min="11774" max="11774" width="23.140625" customWidth="1"/>
    <col min="11776" max="11776" width="104.7109375" customWidth="1"/>
    <col min="11777" max="11777" width="18.7109375" customWidth="1"/>
    <col min="11779" max="11781" width="12.85546875" bestFit="1" customWidth="1"/>
    <col min="12030" max="12030" width="23.140625" customWidth="1"/>
    <col min="12032" max="12032" width="104.7109375" customWidth="1"/>
    <col min="12033" max="12033" width="18.7109375" customWidth="1"/>
    <col min="12035" max="12037" width="12.85546875" bestFit="1" customWidth="1"/>
    <col min="12286" max="12286" width="23.140625" customWidth="1"/>
    <col min="12288" max="12288" width="104.7109375" customWidth="1"/>
    <col min="12289" max="12289" width="18.7109375" customWidth="1"/>
    <col min="12291" max="12293" width="12.85546875" bestFit="1" customWidth="1"/>
    <col min="12542" max="12542" width="23.140625" customWidth="1"/>
    <col min="12544" max="12544" width="104.7109375" customWidth="1"/>
    <col min="12545" max="12545" width="18.7109375" customWidth="1"/>
    <col min="12547" max="12549" width="12.85546875" bestFit="1" customWidth="1"/>
    <col min="12798" max="12798" width="23.140625" customWidth="1"/>
    <col min="12800" max="12800" width="104.7109375" customWidth="1"/>
    <col min="12801" max="12801" width="18.7109375" customWidth="1"/>
    <col min="12803" max="12805" width="12.85546875" bestFit="1" customWidth="1"/>
    <col min="13054" max="13054" width="23.140625" customWidth="1"/>
    <col min="13056" max="13056" width="104.7109375" customWidth="1"/>
    <col min="13057" max="13057" width="18.7109375" customWidth="1"/>
    <col min="13059" max="13061" width="12.85546875" bestFit="1" customWidth="1"/>
    <col min="13310" max="13310" width="23.140625" customWidth="1"/>
    <col min="13312" max="13312" width="104.7109375" customWidth="1"/>
    <col min="13313" max="13313" width="18.7109375" customWidth="1"/>
    <col min="13315" max="13317" width="12.85546875" bestFit="1" customWidth="1"/>
    <col min="13566" max="13566" width="23.140625" customWidth="1"/>
    <col min="13568" max="13568" width="104.7109375" customWidth="1"/>
    <col min="13569" max="13569" width="18.7109375" customWidth="1"/>
    <col min="13571" max="13573" width="12.85546875" bestFit="1" customWidth="1"/>
    <col min="13822" max="13822" width="23.140625" customWidth="1"/>
    <col min="13824" max="13824" width="104.7109375" customWidth="1"/>
    <col min="13825" max="13825" width="18.7109375" customWidth="1"/>
    <col min="13827" max="13829" width="12.85546875" bestFit="1" customWidth="1"/>
    <col min="14078" max="14078" width="23.140625" customWidth="1"/>
    <col min="14080" max="14080" width="104.7109375" customWidth="1"/>
    <col min="14081" max="14081" width="18.7109375" customWidth="1"/>
    <col min="14083" max="14085" width="12.85546875" bestFit="1" customWidth="1"/>
    <col min="14334" max="14334" width="23.140625" customWidth="1"/>
    <col min="14336" max="14336" width="104.7109375" customWidth="1"/>
    <col min="14337" max="14337" width="18.7109375" customWidth="1"/>
    <col min="14339" max="14341" width="12.85546875" bestFit="1" customWidth="1"/>
    <col min="14590" max="14590" width="23.140625" customWidth="1"/>
    <col min="14592" max="14592" width="104.7109375" customWidth="1"/>
    <col min="14593" max="14593" width="18.7109375" customWidth="1"/>
    <col min="14595" max="14597" width="12.85546875" bestFit="1" customWidth="1"/>
    <col min="14846" max="14846" width="23.140625" customWidth="1"/>
    <col min="14848" max="14848" width="104.7109375" customWidth="1"/>
    <col min="14849" max="14849" width="18.7109375" customWidth="1"/>
    <col min="14851" max="14853" width="12.85546875" bestFit="1" customWidth="1"/>
    <col min="15102" max="15102" width="23.140625" customWidth="1"/>
    <col min="15104" max="15104" width="104.7109375" customWidth="1"/>
    <col min="15105" max="15105" width="18.7109375" customWidth="1"/>
    <col min="15107" max="15109" width="12.85546875" bestFit="1" customWidth="1"/>
    <col min="15358" max="15358" width="23.140625" customWidth="1"/>
    <col min="15360" max="15360" width="104.7109375" customWidth="1"/>
    <col min="15361" max="15361" width="18.7109375" customWidth="1"/>
    <col min="15363" max="15365" width="12.85546875" bestFit="1" customWidth="1"/>
    <col min="15614" max="15614" width="23.140625" customWidth="1"/>
    <col min="15616" max="15616" width="104.7109375" customWidth="1"/>
    <col min="15617" max="15617" width="18.7109375" customWidth="1"/>
    <col min="15619" max="15621" width="12.85546875" bestFit="1" customWidth="1"/>
    <col min="15870" max="15870" width="23.140625" customWidth="1"/>
    <col min="15872" max="15872" width="104.7109375" customWidth="1"/>
    <col min="15873" max="15873" width="18.7109375" customWidth="1"/>
    <col min="15875" max="15877" width="12.85546875" bestFit="1" customWidth="1"/>
    <col min="16126" max="16126" width="23.140625" customWidth="1"/>
    <col min="16128" max="16128" width="104.7109375" customWidth="1"/>
    <col min="16129" max="16129" width="18.7109375" customWidth="1"/>
    <col min="16131" max="16133" width="12.85546875" bestFit="1" customWidth="1"/>
  </cols>
  <sheetData>
    <row r="1" spans="1:5">
      <c r="A1" s="22"/>
      <c r="B1" s="22"/>
      <c r="C1" s="22"/>
      <c r="D1" s="23"/>
    </row>
    <row r="2" spans="1:5" ht="18">
      <c r="A2" s="24"/>
      <c r="B2" s="25"/>
      <c r="C2" s="59"/>
      <c r="D2" s="26"/>
    </row>
    <row r="3" spans="1:5" ht="18">
      <c r="A3" s="24"/>
      <c r="B3" s="27"/>
      <c r="C3" s="27"/>
      <c r="D3" s="26"/>
    </row>
    <row r="4" spans="1:5">
      <c r="A4" s="27" t="s">
        <v>14</v>
      </c>
      <c r="B4" s="28"/>
      <c r="C4" s="143" t="s">
        <v>115</v>
      </c>
      <c r="D4" s="144"/>
      <c r="E4" s="145"/>
    </row>
    <row r="5" spans="1:5">
      <c r="A5" s="27"/>
      <c r="B5" s="27"/>
      <c r="C5" s="27"/>
      <c r="D5" s="26"/>
    </row>
    <row r="6" spans="1:5">
      <c r="A6" s="27" t="s">
        <v>15</v>
      </c>
      <c r="B6" s="28"/>
      <c r="C6" s="146" t="s">
        <v>20</v>
      </c>
      <c r="D6" s="26"/>
    </row>
    <row r="7" spans="1:5">
      <c r="A7" s="27"/>
      <c r="B7" s="28"/>
      <c r="C7" s="147" t="s">
        <v>21</v>
      </c>
      <c r="D7" s="26"/>
    </row>
    <row r="8" spans="1:5">
      <c r="A8" s="27"/>
      <c r="B8" s="28"/>
      <c r="C8" s="148" t="s">
        <v>116</v>
      </c>
      <c r="D8" s="26"/>
    </row>
    <row r="9" spans="1:5">
      <c r="A9" s="27"/>
      <c r="B9" s="28"/>
      <c r="C9" s="149" t="s">
        <v>22</v>
      </c>
      <c r="D9" s="26"/>
    </row>
    <row r="10" spans="1:5">
      <c r="A10" s="27"/>
      <c r="B10" s="28"/>
      <c r="C10" s="147" t="s">
        <v>23</v>
      </c>
      <c r="D10" s="26"/>
    </row>
    <row r="11" spans="1:5">
      <c r="A11" s="27"/>
      <c r="B11" s="28"/>
      <c r="C11" s="147" t="s">
        <v>24</v>
      </c>
      <c r="D11" s="26"/>
    </row>
    <row r="12" spans="1:5">
      <c r="A12" s="27"/>
      <c r="B12" s="27"/>
      <c r="C12" s="27"/>
      <c r="D12" s="26"/>
    </row>
    <row r="13" spans="1:5">
      <c r="A13" s="29"/>
      <c r="B13" s="29"/>
      <c r="C13" s="29"/>
    </row>
    <row r="14" spans="1:5">
      <c r="A14" s="30" t="s">
        <v>16</v>
      </c>
      <c r="B14" s="30"/>
      <c r="C14" s="30"/>
      <c r="D14" s="31"/>
    </row>
    <row r="15" spans="1:5" ht="15.75" thickBot="1">
      <c r="A15" s="30"/>
      <c r="B15" s="30"/>
      <c r="C15" s="30"/>
      <c r="D15" s="31"/>
    </row>
    <row r="16" spans="1:5">
      <c r="A16" s="32"/>
      <c r="B16" s="33" t="s">
        <v>17</v>
      </c>
      <c r="C16" s="34"/>
      <c r="D16" s="35"/>
    </row>
    <row r="17" spans="1:5">
      <c r="A17" s="32"/>
      <c r="B17" s="36"/>
      <c r="C17" s="30"/>
      <c r="D17" s="37"/>
      <c r="E17" s="38"/>
    </row>
    <row r="18" spans="1:5">
      <c r="A18" s="32"/>
      <c r="B18" s="39"/>
      <c r="C18" s="140" t="s">
        <v>31</v>
      </c>
      <c r="D18" s="40">
        <f>ZTI_2.NP!F11</f>
        <v>0</v>
      </c>
      <c r="E18" s="41"/>
    </row>
    <row r="19" spans="1:5">
      <c r="A19" s="32"/>
      <c r="B19" s="39"/>
      <c r="C19" s="140" t="s">
        <v>73</v>
      </c>
      <c r="D19" s="40">
        <f>ELEKTRO_2.NP!F38</f>
        <v>0</v>
      </c>
      <c r="E19" s="41"/>
    </row>
    <row r="20" spans="1:5">
      <c r="A20" s="32"/>
      <c r="B20" s="39"/>
      <c r="C20" s="140" t="s">
        <v>91</v>
      </c>
      <c r="D20" s="40">
        <f>STAVBA_2.NP!F28</f>
        <v>0</v>
      </c>
      <c r="E20" s="41"/>
    </row>
    <row r="21" spans="1:5">
      <c r="A21" s="32"/>
      <c r="B21" s="39"/>
      <c r="C21" s="140" t="s">
        <v>26</v>
      </c>
      <c r="D21" s="40">
        <f>ING_2.NP!F16</f>
        <v>0</v>
      </c>
      <c r="E21" s="41"/>
    </row>
    <row r="22" spans="1:5">
      <c r="A22" s="32"/>
      <c r="B22" s="39"/>
      <c r="C22" s="42"/>
      <c r="D22" s="40"/>
    </row>
    <row r="23" spans="1:5">
      <c r="A23" s="32"/>
      <c r="B23" s="43" t="s">
        <v>18</v>
      </c>
      <c r="C23" s="44"/>
      <c r="D23" s="45">
        <f>SUM(D18:D21)</f>
        <v>0</v>
      </c>
    </row>
    <row r="24" spans="1:5" ht="15.75" thickBot="1">
      <c r="A24" s="32"/>
      <c r="B24" s="46"/>
      <c r="C24" s="47"/>
      <c r="D24" s="48"/>
    </row>
    <row r="25" spans="1:5">
      <c r="A25" s="32"/>
      <c r="B25" s="49"/>
      <c r="C25" s="49"/>
      <c r="D25" s="50"/>
    </row>
    <row r="26" spans="1:5">
      <c r="A26" s="32"/>
      <c r="B26" s="142"/>
      <c r="C26" s="142"/>
      <c r="D26" s="142"/>
    </row>
    <row r="27" spans="1:5">
      <c r="A27" s="32"/>
      <c r="B27" s="49"/>
      <c r="C27" s="49"/>
      <c r="D27" s="50"/>
    </row>
    <row r="28" spans="1:5">
      <c r="A28" s="51"/>
      <c r="B28" s="18" t="s">
        <v>113</v>
      </c>
      <c r="C28" s="163" t="s">
        <v>118</v>
      </c>
      <c r="D28" s="31"/>
    </row>
    <row r="29" spans="1:5">
      <c r="A29" s="51"/>
      <c r="B29" s="52"/>
    </row>
    <row r="30" spans="1:5">
      <c r="A30" s="51"/>
      <c r="B30" s="18" t="s">
        <v>114</v>
      </c>
      <c r="C30" s="163" t="s">
        <v>118</v>
      </c>
    </row>
    <row r="31" spans="1:5">
      <c r="A31" s="51"/>
      <c r="B31" s="52"/>
    </row>
    <row r="32" spans="1:5">
      <c r="A32" s="51"/>
      <c r="B32" s="52"/>
    </row>
    <row r="33" spans="1:253">
      <c r="A33" s="51"/>
      <c r="B33" s="52"/>
      <c r="D33"/>
    </row>
    <row r="34" spans="1:253">
      <c r="A34" s="51"/>
      <c r="B34" s="53"/>
    </row>
    <row r="35" spans="1:253">
      <c r="A35" s="51"/>
    </row>
    <row r="36" spans="1:253">
      <c r="A36" s="51"/>
      <c r="B36" s="54"/>
    </row>
    <row r="37" spans="1:253">
      <c r="A37" s="51"/>
      <c r="B37" s="53"/>
    </row>
    <row r="38" spans="1:253">
      <c r="A38" s="51"/>
      <c r="B38" s="55"/>
    </row>
    <row r="39" spans="1:253">
      <c r="A39" s="51"/>
      <c r="B39" s="52"/>
    </row>
    <row r="40" spans="1:253">
      <c r="A40" s="51"/>
      <c r="B40" s="52"/>
    </row>
    <row r="41" spans="1:253">
      <c r="A41" s="51"/>
      <c r="B41" s="52"/>
    </row>
    <row r="42" spans="1:253">
      <c r="B42" s="52"/>
    </row>
    <row r="43" spans="1:253">
      <c r="B43" s="52"/>
    </row>
    <row r="44" spans="1:253">
      <c r="B44" s="52"/>
    </row>
    <row r="45" spans="1:253">
      <c r="B45" s="52"/>
    </row>
    <row r="47" spans="1:253">
      <c r="B47" s="18"/>
    </row>
    <row r="48" spans="1:253">
      <c r="B48" s="52"/>
      <c r="E48" s="56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</row>
    <row r="49" spans="2:253">
      <c r="B49" s="52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</row>
    <row r="50" spans="2:253">
      <c r="B50" s="52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</row>
    <row r="51" spans="2:253">
      <c r="B51" s="52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</row>
    <row r="52" spans="2:253">
      <c r="B52" s="52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</row>
    <row r="53" spans="2:253">
      <c r="B53" s="52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</row>
    <row r="54" spans="2:253">
      <c r="B54" s="52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</row>
    <row r="55" spans="2:253">
      <c r="B55" s="53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</row>
    <row r="56" spans="2:253"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</row>
    <row r="57" spans="2:253">
      <c r="B57" s="54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</row>
    <row r="58" spans="2:253">
      <c r="B58" s="52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</row>
    <row r="59" spans="2:253">
      <c r="B59" s="52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</row>
    <row r="60" spans="2:253">
      <c r="B60" s="52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</row>
    <row r="61" spans="2:253">
      <c r="B61" s="52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</row>
    <row r="62" spans="2:253">
      <c r="B62" s="52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</row>
    <row r="63" spans="2:253">
      <c r="B63" s="52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</row>
    <row r="64" spans="2:253">
      <c r="B64" s="52"/>
    </row>
    <row r="65" spans="2:2">
      <c r="B65" s="53"/>
    </row>
    <row r="67" spans="2:2">
      <c r="B67" s="54"/>
    </row>
    <row r="68" spans="2:2">
      <c r="B68" s="52"/>
    </row>
    <row r="69" spans="2:2">
      <c r="B69" s="52"/>
    </row>
    <row r="70" spans="2:2">
      <c r="B70" s="52"/>
    </row>
    <row r="71" spans="2:2">
      <c r="B71" s="52"/>
    </row>
    <row r="72" spans="2:2">
      <c r="B72" s="52"/>
    </row>
    <row r="73" spans="2:2">
      <c r="B73" s="52"/>
    </row>
    <row r="74" spans="2:2">
      <c r="B74" s="52"/>
    </row>
    <row r="76" spans="2:2">
      <c r="B76" s="18"/>
    </row>
    <row r="77" spans="2:2">
      <c r="B77" s="52"/>
    </row>
    <row r="78" spans="2:2">
      <c r="B78" s="52"/>
    </row>
    <row r="79" spans="2:2">
      <c r="B79" s="52"/>
    </row>
    <row r="80" spans="2:2">
      <c r="B80" s="52"/>
    </row>
    <row r="81" spans="2:2">
      <c r="B81" s="52"/>
    </row>
    <row r="82" spans="2:2">
      <c r="B82" s="52"/>
    </row>
    <row r="83" spans="2:2">
      <c r="B83" s="52"/>
    </row>
  </sheetData>
  <hyperlinks>
    <hyperlink ref="C8" r:id="rId1" display="Pribylova.Lenka@cpost.cz" xr:uid="{75DD6858-A0DA-4799-8728-8813EC24E56E}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8A72-2C43-4A79-900A-0ED33500B3FF}">
  <dimension ref="A1:G59"/>
  <sheetViews>
    <sheetView workbookViewId="0">
      <selection activeCell="B13" sqref="B13"/>
    </sheetView>
  </sheetViews>
  <sheetFormatPr defaultColWidth="8.7109375" defaultRowHeight="15"/>
  <cols>
    <col min="1" max="1" width="9.42578125" customWidth="1"/>
    <col min="2" max="2" width="117" customWidth="1"/>
    <col min="3" max="3" width="5.42578125" style="19" customWidth="1"/>
    <col min="4" max="4" width="11.5703125" bestFit="1" customWidth="1"/>
    <col min="5" max="5" width="17.140625" customWidth="1"/>
    <col min="6" max="6" width="18.42578125" customWidth="1"/>
    <col min="7" max="7" width="11.42578125" customWidth="1"/>
  </cols>
  <sheetData>
    <row r="1" spans="1:7" s="2" customFormat="1" ht="27.75" customHeight="1">
      <c r="A1" s="76" t="s">
        <v>0</v>
      </c>
      <c r="B1" s="91" t="s">
        <v>115</v>
      </c>
      <c r="C1" s="91"/>
      <c r="D1" s="77" t="s">
        <v>1</v>
      </c>
      <c r="E1" s="150" t="str">
        <f>'Rekapitulace '!C6</f>
        <v>Městská část Praha 5</v>
      </c>
      <c r="F1" s="151"/>
    </row>
    <row r="2" spans="1:7" s="3" customFormat="1" ht="13.5">
      <c r="A2" s="78" t="s">
        <v>2</v>
      </c>
      <c r="B2" s="79" t="str">
        <f>'Rekapitulace '!C18</f>
        <v>ZTI 2.NP</v>
      </c>
      <c r="C2" s="79"/>
      <c r="D2" s="79" t="s">
        <v>117</v>
      </c>
      <c r="E2" s="152"/>
      <c r="F2" s="153"/>
    </row>
    <row r="3" spans="1:7" s="3" customFormat="1" ht="13.5">
      <c r="A3" s="80" t="s">
        <v>3</v>
      </c>
      <c r="B3" s="92"/>
      <c r="C3" s="81"/>
      <c r="D3" s="79"/>
      <c r="E3" s="79"/>
      <c r="F3" s="82"/>
    </row>
    <row r="4" spans="1:7" s="3" customFormat="1" ht="13.5">
      <c r="A4" s="78" t="s">
        <v>4</v>
      </c>
      <c r="B4" s="83"/>
      <c r="C4" s="81"/>
      <c r="D4" s="79"/>
      <c r="E4" s="84"/>
      <c r="F4" s="82"/>
    </row>
    <row r="5" spans="1:7" ht="10.5" customHeight="1" thickBot="1">
      <c r="A5" s="85"/>
      <c r="B5" s="86"/>
      <c r="C5" s="87"/>
      <c r="D5" s="87"/>
      <c r="E5" s="87"/>
      <c r="F5" s="88"/>
    </row>
    <row r="6" spans="1:7" s="3" customFormat="1" ht="25.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7" s="3" customFormat="1" ht="13.5" thickBot="1">
      <c r="A7" s="7">
        <v>1</v>
      </c>
      <c r="B7" s="8">
        <v>2</v>
      </c>
      <c r="C7" s="8">
        <v>3</v>
      </c>
      <c r="D7" s="8">
        <v>4</v>
      </c>
      <c r="E7" s="8">
        <v>5</v>
      </c>
      <c r="F7" s="9">
        <v>6</v>
      </c>
    </row>
    <row r="8" spans="1:7" s="1" customFormat="1" ht="10.9" customHeight="1">
      <c r="A8" s="63"/>
      <c r="B8" s="10"/>
      <c r="C8" s="11"/>
      <c r="D8" s="154"/>
      <c r="E8" s="155"/>
      <c r="F8" s="156"/>
    </row>
    <row r="9" spans="1:7" s="1" customFormat="1" ht="10.9" customHeight="1" thickBot="1">
      <c r="A9" s="64"/>
      <c r="B9" s="65"/>
      <c r="C9" s="66"/>
      <c r="D9" s="67"/>
      <c r="E9" s="68"/>
      <c r="F9" s="69"/>
    </row>
    <row r="10" spans="1:7" s="16" customFormat="1" ht="13.9" customHeight="1" thickBot="1">
      <c r="A10" s="106"/>
      <c r="B10" s="107" t="str">
        <f>B2</f>
        <v>ZTI 2.NP</v>
      </c>
      <c r="C10" s="108"/>
      <c r="D10" s="108"/>
      <c r="E10" s="108"/>
      <c r="F10" s="109"/>
      <c r="G10" s="57"/>
    </row>
    <row r="11" spans="1:7" s="16" customFormat="1" ht="13.9" customHeight="1">
      <c r="A11" s="116"/>
      <c r="B11" s="117" t="s">
        <v>32</v>
      </c>
      <c r="C11" s="118"/>
      <c r="D11" s="118"/>
      <c r="E11" s="118"/>
      <c r="F11" s="119">
        <f>SUM(F13:F57)</f>
        <v>0</v>
      </c>
      <c r="G11" s="57"/>
    </row>
    <row r="12" spans="1:7" s="16" customFormat="1" ht="13.9" customHeight="1">
      <c r="A12" s="110"/>
      <c r="B12" s="105" t="s">
        <v>33</v>
      </c>
      <c r="C12" s="104"/>
      <c r="D12" s="104"/>
      <c r="E12" s="104"/>
      <c r="F12" s="111"/>
      <c r="G12" s="57"/>
    </row>
    <row r="13" spans="1:7" s="16" customFormat="1" ht="12.75" customHeight="1">
      <c r="A13" s="93">
        <v>1</v>
      </c>
      <c r="B13" s="94" t="s">
        <v>34</v>
      </c>
      <c r="C13" s="95" t="s">
        <v>12</v>
      </c>
      <c r="D13" s="96">
        <v>1</v>
      </c>
      <c r="E13" s="61"/>
      <c r="F13" s="70">
        <f t="shared" ref="F13:F57" si="0">D13*E13</f>
        <v>0</v>
      </c>
      <c r="G13" s="57"/>
    </row>
    <row r="14" spans="1:7" s="16" customFormat="1" ht="12.75" customHeight="1">
      <c r="A14" s="93">
        <v>2</v>
      </c>
      <c r="B14" s="94" t="s">
        <v>35</v>
      </c>
      <c r="C14" s="95" t="s">
        <v>12</v>
      </c>
      <c r="D14" s="96">
        <v>1</v>
      </c>
      <c r="E14" s="61"/>
      <c r="F14" s="70">
        <f t="shared" si="0"/>
        <v>0</v>
      </c>
      <c r="G14" s="57"/>
    </row>
    <row r="15" spans="1:7" s="16" customFormat="1" ht="12.75" customHeight="1">
      <c r="A15" s="93">
        <v>3</v>
      </c>
      <c r="B15" s="94" t="s">
        <v>36</v>
      </c>
      <c r="C15" s="95" t="s">
        <v>11</v>
      </c>
      <c r="D15" s="96">
        <v>1</v>
      </c>
      <c r="E15" s="61"/>
      <c r="F15" s="70">
        <f t="shared" si="0"/>
        <v>0</v>
      </c>
      <c r="G15" s="57"/>
    </row>
    <row r="16" spans="1:7" s="16" customFormat="1" ht="12.75" customHeight="1">
      <c r="A16" s="93">
        <v>4</v>
      </c>
      <c r="B16" s="94" t="s">
        <v>37</v>
      </c>
      <c r="C16" s="95" t="s">
        <v>11</v>
      </c>
      <c r="D16" s="96">
        <v>2</v>
      </c>
      <c r="E16" s="61"/>
      <c r="F16" s="70">
        <f t="shared" si="0"/>
        <v>0</v>
      </c>
      <c r="G16" s="57"/>
    </row>
    <row r="17" spans="1:7" s="16" customFormat="1" ht="12.75" customHeight="1">
      <c r="A17" s="93">
        <v>5</v>
      </c>
      <c r="B17" s="94" t="s">
        <v>38</v>
      </c>
      <c r="C17" s="95" t="s">
        <v>12</v>
      </c>
      <c r="D17" s="96">
        <v>1</v>
      </c>
      <c r="E17" s="61"/>
      <c r="F17" s="70">
        <f t="shared" si="0"/>
        <v>0</v>
      </c>
      <c r="G17" s="57"/>
    </row>
    <row r="18" spans="1:7" s="16" customFormat="1" ht="12.75" customHeight="1">
      <c r="A18" s="93">
        <v>6</v>
      </c>
      <c r="B18" s="94" t="s">
        <v>39</v>
      </c>
      <c r="C18" s="95" t="s">
        <v>12</v>
      </c>
      <c r="D18" s="96">
        <v>1</v>
      </c>
      <c r="E18" s="61"/>
      <c r="F18" s="70">
        <f t="shared" si="0"/>
        <v>0</v>
      </c>
      <c r="G18" s="57"/>
    </row>
    <row r="19" spans="1:7" s="16" customFormat="1" ht="12.75" customHeight="1">
      <c r="A19" s="93"/>
      <c r="B19" s="112" t="s">
        <v>40</v>
      </c>
      <c r="C19" s="98"/>
      <c r="D19" s="96"/>
      <c r="E19" s="61"/>
      <c r="F19" s="70"/>
      <c r="G19" s="57"/>
    </row>
    <row r="20" spans="1:7" s="16" customFormat="1" ht="12.75" customHeight="1">
      <c r="A20" s="93">
        <v>7</v>
      </c>
      <c r="B20" s="97" t="s">
        <v>41</v>
      </c>
      <c r="C20" s="98" t="s">
        <v>12</v>
      </c>
      <c r="D20" s="96">
        <v>2</v>
      </c>
      <c r="E20" s="61"/>
      <c r="F20" s="70">
        <f t="shared" si="0"/>
        <v>0</v>
      </c>
      <c r="G20" s="57"/>
    </row>
    <row r="21" spans="1:7" s="16" customFormat="1" ht="12.75" customHeight="1">
      <c r="A21" s="93">
        <v>8</v>
      </c>
      <c r="B21" s="97" t="s">
        <v>43</v>
      </c>
      <c r="C21" s="98" t="s">
        <v>42</v>
      </c>
      <c r="D21" s="96">
        <f>10+16+8</f>
        <v>34</v>
      </c>
      <c r="E21" s="61"/>
      <c r="F21" s="70">
        <f t="shared" si="0"/>
        <v>0</v>
      </c>
      <c r="G21" s="57"/>
    </row>
    <row r="22" spans="1:7" s="16" customFormat="1" ht="12.75" customHeight="1">
      <c r="A22" s="93">
        <v>9</v>
      </c>
      <c r="B22" s="97" t="s">
        <v>44</v>
      </c>
      <c r="C22" s="98" t="s">
        <v>45</v>
      </c>
      <c r="D22" s="96">
        <f>26+8</f>
        <v>34</v>
      </c>
      <c r="E22" s="61"/>
      <c r="F22" s="70">
        <f t="shared" si="0"/>
        <v>0</v>
      </c>
      <c r="G22" s="57"/>
    </row>
    <row r="23" spans="1:7" s="16" customFormat="1" ht="12.75" customHeight="1">
      <c r="A23" s="93">
        <v>10</v>
      </c>
      <c r="B23" s="97" t="s">
        <v>46</v>
      </c>
      <c r="C23" s="98" t="s">
        <v>11</v>
      </c>
      <c r="D23" s="96">
        <f>4+1+4</f>
        <v>9</v>
      </c>
      <c r="E23" s="61"/>
      <c r="F23" s="70">
        <f t="shared" si="0"/>
        <v>0</v>
      </c>
      <c r="G23" s="57"/>
    </row>
    <row r="24" spans="1:7" s="16" customFormat="1" ht="12.75" customHeight="1">
      <c r="A24" s="93">
        <v>11</v>
      </c>
      <c r="B24" s="97" t="s">
        <v>47</v>
      </c>
      <c r="C24" s="98" t="s">
        <v>12</v>
      </c>
      <c r="D24" s="96">
        <v>1</v>
      </c>
      <c r="E24" s="61"/>
      <c r="F24" s="70">
        <f t="shared" si="0"/>
        <v>0</v>
      </c>
      <c r="G24" s="57"/>
    </row>
    <row r="25" spans="1:7" s="16" customFormat="1" ht="12.75" customHeight="1">
      <c r="A25" s="93">
        <v>12</v>
      </c>
      <c r="B25" s="97" t="s">
        <v>48</v>
      </c>
      <c r="C25" s="98" t="s">
        <v>11</v>
      </c>
      <c r="D25" s="96">
        <v>2</v>
      </c>
      <c r="E25" s="61"/>
      <c r="F25" s="70">
        <f t="shared" si="0"/>
        <v>0</v>
      </c>
      <c r="G25" s="57"/>
    </row>
    <row r="26" spans="1:7" s="16" customFormat="1" ht="12.75" customHeight="1">
      <c r="A26" s="93">
        <v>13</v>
      </c>
      <c r="B26" s="97" t="s">
        <v>49</v>
      </c>
      <c r="C26" s="98" t="s">
        <v>11</v>
      </c>
      <c r="D26" s="96">
        <v>1</v>
      </c>
      <c r="E26" s="61"/>
      <c r="F26" s="70">
        <f t="shared" si="0"/>
        <v>0</v>
      </c>
      <c r="G26" s="57"/>
    </row>
    <row r="27" spans="1:7" s="16" customFormat="1" ht="12.75" customHeight="1">
      <c r="A27" s="93">
        <v>14</v>
      </c>
      <c r="B27" s="94" t="s">
        <v>50</v>
      </c>
      <c r="C27" s="95" t="s">
        <v>45</v>
      </c>
      <c r="D27" s="96">
        <v>34</v>
      </c>
      <c r="E27" s="61"/>
      <c r="F27" s="70">
        <f t="shared" si="0"/>
        <v>0</v>
      </c>
      <c r="G27" s="57"/>
    </row>
    <row r="28" spans="1:7" s="16" customFormat="1" ht="12.75" customHeight="1">
      <c r="A28" s="93">
        <v>15</v>
      </c>
      <c r="B28" s="94" t="s">
        <v>19</v>
      </c>
      <c r="C28" s="95" t="s">
        <v>45</v>
      </c>
      <c r="D28" s="96">
        <v>34</v>
      </c>
      <c r="E28" s="61"/>
      <c r="F28" s="70">
        <f t="shared" si="0"/>
        <v>0</v>
      </c>
      <c r="G28" s="57"/>
    </row>
    <row r="29" spans="1:7" s="16" customFormat="1" ht="12.75" customHeight="1">
      <c r="A29" s="93"/>
      <c r="B29" s="112" t="s">
        <v>51</v>
      </c>
      <c r="C29" s="95"/>
      <c r="D29" s="96"/>
      <c r="E29" s="61"/>
      <c r="F29" s="70"/>
      <c r="G29" s="57"/>
    </row>
    <row r="30" spans="1:7" s="16" customFormat="1" ht="12.75" customHeight="1">
      <c r="A30" s="93">
        <v>16</v>
      </c>
      <c r="B30" s="97" t="s">
        <v>41</v>
      </c>
      <c r="C30" s="95" t="s">
        <v>12</v>
      </c>
      <c r="D30" s="96">
        <v>2</v>
      </c>
      <c r="E30" s="61"/>
      <c r="F30" s="70">
        <f t="shared" si="0"/>
        <v>0</v>
      </c>
      <c r="G30" s="57"/>
    </row>
    <row r="31" spans="1:7" s="16" customFormat="1" ht="12.75" customHeight="1">
      <c r="A31" s="93">
        <v>17</v>
      </c>
      <c r="B31" s="94" t="s">
        <v>52</v>
      </c>
      <c r="C31" s="95" t="s">
        <v>45</v>
      </c>
      <c r="D31" s="96">
        <v>17</v>
      </c>
      <c r="E31" s="61"/>
      <c r="F31" s="70">
        <f t="shared" si="0"/>
        <v>0</v>
      </c>
      <c r="G31" s="57"/>
    </row>
    <row r="32" spans="1:7" s="16" customFormat="1" ht="12.75" customHeight="1">
      <c r="A32" s="93">
        <v>18</v>
      </c>
      <c r="B32" s="94" t="s">
        <v>53</v>
      </c>
      <c r="C32" s="95" t="s">
        <v>11</v>
      </c>
      <c r="D32" s="96">
        <v>5</v>
      </c>
      <c r="E32" s="61"/>
      <c r="F32" s="70">
        <f t="shared" si="0"/>
        <v>0</v>
      </c>
      <c r="G32" s="57"/>
    </row>
    <row r="33" spans="1:7" s="16" customFormat="1" ht="12.75" customHeight="1">
      <c r="A33" s="93">
        <v>19</v>
      </c>
      <c r="B33" s="97" t="s">
        <v>47</v>
      </c>
      <c r="C33" s="95" t="s">
        <v>12</v>
      </c>
      <c r="D33" s="96">
        <v>1</v>
      </c>
      <c r="E33" s="61"/>
      <c r="F33" s="70">
        <f t="shared" si="0"/>
        <v>0</v>
      </c>
      <c r="G33" s="57"/>
    </row>
    <row r="34" spans="1:7" s="16" customFormat="1" ht="12.75" customHeight="1">
      <c r="A34" s="93">
        <v>20</v>
      </c>
      <c r="B34" s="94" t="s">
        <v>54</v>
      </c>
      <c r="C34" s="95" t="s">
        <v>12</v>
      </c>
      <c r="D34" s="96">
        <v>2</v>
      </c>
      <c r="E34" s="61"/>
      <c r="F34" s="70">
        <f t="shared" si="0"/>
        <v>0</v>
      </c>
      <c r="G34" s="57"/>
    </row>
    <row r="35" spans="1:7" s="16" customFormat="1" ht="12.75" customHeight="1">
      <c r="A35" s="93">
        <v>21</v>
      </c>
      <c r="B35" s="94" t="s">
        <v>55</v>
      </c>
      <c r="C35" s="95" t="s">
        <v>12</v>
      </c>
      <c r="D35" s="96">
        <v>1</v>
      </c>
      <c r="E35" s="61"/>
      <c r="F35" s="70">
        <f t="shared" si="0"/>
        <v>0</v>
      </c>
      <c r="G35" s="57"/>
    </row>
    <row r="36" spans="1:7" s="16" customFormat="1" ht="12.75" customHeight="1">
      <c r="A36" s="93">
        <v>22</v>
      </c>
      <c r="B36" s="94" t="s">
        <v>19</v>
      </c>
      <c r="C36" s="95" t="s">
        <v>45</v>
      </c>
      <c r="D36" s="96">
        <v>17</v>
      </c>
      <c r="E36" s="61"/>
      <c r="F36" s="70">
        <f t="shared" si="0"/>
        <v>0</v>
      </c>
      <c r="G36" s="57"/>
    </row>
    <row r="37" spans="1:7" s="16" customFormat="1" ht="12.75" customHeight="1">
      <c r="A37" s="93"/>
      <c r="B37" s="113" t="s">
        <v>56</v>
      </c>
      <c r="C37" s="95"/>
      <c r="D37" s="96"/>
      <c r="E37" s="61"/>
      <c r="F37" s="70"/>
      <c r="G37" s="57"/>
    </row>
    <row r="38" spans="1:7" s="16" customFormat="1" ht="12.75" customHeight="1">
      <c r="A38" s="93"/>
      <c r="B38" s="114" t="s">
        <v>57</v>
      </c>
      <c r="C38" s="95"/>
      <c r="D38" s="96"/>
      <c r="E38" s="61"/>
      <c r="F38" s="70"/>
      <c r="G38" s="57"/>
    </row>
    <row r="39" spans="1:7" s="16" customFormat="1" ht="12.75" customHeight="1">
      <c r="A39" s="93">
        <v>23</v>
      </c>
      <c r="B39" s="94" t="s">
        <v>58</v>
      </c>
      <c r="C39" s="95" t="s">
        <v>11</v>
      </c>
      <c r="D39" s="96">
        <v>2</v>
      </c>
      <c r="E39" s="61"/>
      <c r="F39" s="70">
        <f t="shared" si="0"/>
        <v>0</v>
      </c>
      <c r="G39" s="57"/>
    </row>
    <row r="40" spans="1:7" s="16" customFormat="1" ht="12.75" customHeight="1">
      <c r="A40" s="93">
        <v>24</v>
      </c>
      <c r="B40" s="94" t="s">
        <v>61</v>
      </c>
      <c r="C40" s="95" t="s">
        <v>11</v>
      </c>
      <c r="D40" s="96">
        <v>4</v>
      </c>
      <c r="E40" s="61"/>
      <c r="F40" s="70">
        <f t="shared" si="0"/>
        <v>0</v>
      </c>
      <c r="G40" s="57"/>
    </row>
    <row r="41" spans="1:7" s="16" customFormat="1" ht="12.75" customHeight="1">
      <c r="A41" s="93">
        <v>25</v>
      </c>
      <c r="B41" s="94" t="s">
        <v>59</v>
      </c>
      <c r="C41" s="95" t="s">
        <v>11</v>
      </c>
      <c r="D41" s="96">
        <v>2</v>
      </c>
      <c r="E41" s="61"/>
      <c r="F41" s="70">
        <f t="shared" si="0"/>
        <v>0</v>
      </c>
      <c r="G41" s="57"/>
    </row>
    <row r="42" spans="1:7" s="16" customFormat="1" ht="12.75" customHeight="1">
      <c r="A42" s="93">
        <v>26</v>
      </c>
      <c r="B42" s="94" t="s">
        <v>60</v>
      </c>
      <c r="C42" s="95" t="s">
        <v>11</v>
      </c>
      <c r="D42" s="96">
        <v>2</v>
      </c>
      <c r="E42" s="61"/>
      <c r="F42" s="70">
        <f t="shared" si="0"/>
        <v>0</v>
      </c>
      <c r="G42" s="57"/>
    </row>
    <row r="43" spans="1:7" s="16" customFormat="1" ht="12.75" customHeight="1">
      <c r="A43" s="93">
        <v>27</v>
      </c>
      <c r="B43" s="94" t="s">
        <v>62</v>
      </c>
      <c r="C43" s="95" t="s">
        <v>11</v>
      </c>
      <c r="D43" s="96">
        <v>2</v>
      </c>
      <c r="E43" s="61"/>
      <c r="F43" s="70">
        <f t="shared" si="0"/>
        <v>0</v>
      </c>
      <c r="G43" s="57"/>
    </row>
    <row r="44" spans="1:7" s="16" customFormat="1" ht="12.75" customHeight="1">
      <c r="A44" s="93"/>
      <c r="B44" s="114" t="s">
        <v>63</v>
      </c>
      <c r="C44" s="95"/>
      <c r="D44" s="96"/>
      <c r="E44" s="61"/>
      <c r="F44" s="70"/>
      <c r="G44" s="57"/>
    </row>
    <row r="45" spans="1:7" s="16" customFormat="1" ht="12.75" customHeight="1">
      <c r="A45" s="93">
        <v>28</v>
      </c>
      <c r="B45" s="94" t="s">
        <v>64</v>
      </c>
      <c r="C45" s="95" t="s">
        <v>11</v>
      </c>
      <c r="D45" s="96">
        <v>2</v>
      </c>
      <c r="E45" s="61"/>
      <c r="F45" s="70">
        <f t="shared" si="0"/>
        <v>0</v>
      </c>
      <c r="G45" s="57"/>
    </row>
    <row r="46" spans="1:7" s="16" customFormat="1" ht="12.75" customHeight="1">
      <c r="A46" s="93">
        <v>29</v>
      </c>
      <c r="B46" s="94" t="s">
        <v>61</v>
      </c>
      <c r="C46" s="95" t="s">
        <v>11</v>
      </c>
      <c r="D46" s="96">
        <v>4</v>
      </c>
      <c r="E46" s="61"/>
      <c r="F46" s="70">
        <f t="shared" si="0"/>
        <v>0</v>
      </c>
      <c r="G46" s="57"/>
    </row>
    <row r="47" spans="1:7" s="16" customFormat="1" ht="12.75" customHeight="1">
      <c r="A47" s="93">
        <v>30</v>
      </c>
      <c r="B47" s="94" t="s">
        <v>59</v>
      </c>
      <c r="C47" s="95" t="s">
        <v>11</v>
      </c>
      <c r="D47" s="96">
        <v>2</v>
      </c>
      <c r="E47" s="61"/>
      <c r="F47" s="70">
        <f t="shared" si="0"/>
        <v>0</v>
      </c>
      <c r="G47" s="57"/>
    </row>
    <row r="48" spans="1:7" s="16" customFormat="1" ht="12.75" customHeight="1">
      <c r="A48" s="93">
        <v>31</v>
      </c>
      <c r="B48" s="94" t="s">
        <v>60</v>
      </c>
      <c r="C48" s="95" t="s">
        <v>11</v>
      </c>
      <c r="D48" s="96">
        <v>2</v>
      </c>
      <c r="E48" s="61"/>
      <c r="F48" s="70">
        <f t="shared" si="0"/>
        <v>0</v>
      </c>
      <c r="G48" s="57"/>
    </row>
    <row r="49" spans="1:7" s="16" customFormat="1" ht="16.5" customHeight="1">
      <c r="A49" s="93">
        <v>32</v>
      </c>
      <c r="B49" s="94" t="s">
        <v>62</v>
      </c>
      <c r="C49" s="95" t="s">
        <v>11</v>
      </c>
      <c r="D49" s="96">
        <v>2</v>
      </c>
      <c r="E49" s="60"/>
      <c r="F49" s="71">
        <f t="shared" si="0"/>
        <v>0</v>
      </c>
      <c r="G49" s="89"/>
    </row>
    <row r="50" spans="1:7" s="16" customFormat="1" ht="16.5" customHeight="1">
      <c r="A50" s="93"/>
      <c r="B50" s="114" t="s">
        <v>65</v>
      </c>
      <c r="C50" s="95"/>
      <c r="D50" s="96"/>
      <c r="E50" s="60"/>
      <c r="F50" s="71"/>
      <c r="G50" s="89"/>
    </row>
    <row r="51" spans="1:7" s="16" customFormat="1" ht="15" customHeight="1">
      <c r="A51" s="93">
        <v>33</v>
      </c>
      <c r="B51" s="97" t="s">
        <v>66</v>
      </c>
      <c r="C51" s="98" t="s">
        <v>11</v>
      </c>
      <c r="D51" s="99">
        <v>1</v>
      </c>
      <c r="E51" s="60"/>
      <c r="F51" s="71">
        <f t="shared" si="0"/>
        <v>0</v>
      </c>
      <c r="G51" s="89"/>
    </row>
    <row r="52" spans="1:7" s="16" customFormat="1" ht="15" customHeight="1">
      <c r="A52" s="93"/>
      <c r="B52" s="115" t="s">
        <v>67</v>
      </c>
      <c r="C52" s="98"/>
      <c r="D52" s="99"/>
      <c r="E52" s="60"/>
      <c r="F52" s="71"/>
      <c r="G52" s="89"/>
    </row>
    <row r="53" spans="1:7" s="16" customFormat="1" ht="15.75" customHeight="1">
      <c r="A53" s="93">
        <v>34</v>
      </c>
      <c r="B53" s="97" t="s">
        <v>68</v>
      </c>
      <c r="C53" s="98" t="s">
        <v>12</v>
      </c>
      <c r="D53" s="99">
        <v>1</v>
      </c>
      <c r="E53" s="60"/>
      <c r="F53" s="71">
        <f t="shared" si="0"/>
        <v>0</v>
      </c>
      <c r="G53" s="89"/>
    </row>
    <row r="54" spans="1:7" s="16" customFormat="1" ht="15.75" customHeight="1">
      <c r="A54" s="93"/>
      <c r="B54" s="112" t="s">
        <v>69</v>
      </c>
      <c r="C54" s="98"/>
      <c r="D54" s="99"/>
      <c r="E54" s="60"/>
      <c r="F54" s="71"/>
      <c r="G54" s="89"/>
    </row>
    <row r="55" spans="1:7" s="16" customFormat="1" ht="12.75" customHeight="1">
      <c r="A55" s="93">
        <v>35</v>
      </c>
      <c r="B55" s="97" t="s">
        <v>70</v>
      </c>
      <c r="C55" s="98" t="s">
        <v>12</v>
      </c>
      <c r="D55" s="99">
        <v>1</v>
      </c>
      <c r="E55" s="60"/>
      <c r="F55" s="71">
        <f t="shared" si="0"/>
        <v>0</v>
      </c>
      <c r="G55" s="74"/>
    </row>
    <row r="56" spans="1:7" s="16" customFormat="1" ht="12.75" customHeight="1">
      <c r="A56" s="93">
        <v>36</v>
      </c>
      <c r="B56" s="97" t="s">
        <v>71</v>
      </c>
      <c r="C56" s="98" t="s">
        <v>12</v>
      </c>
      <c r="D56" s="99">
        <v>1</v>
      </c>
      <c r="E56" s="60"/>
      <c r="F56" s="71">
        <f t="shared" si="0"/>
        <v>0</v>
      </c>
      <c r="G56" s="74"/>
    </row>
    <row r="57" spans="1:7" s="16" customFormat="1" ht="12.75" customHeight="1">
      <c r="A57" s="93">
        <v>37</v>
      </c>
      <c r="B57" s="97" t="s">
        <v>72</v>
      </c>
      <c r="C57" s="98" t="s">
        <v>12</v>
      </c>
      <c r="D57" s="99">
        <v>1</v>
      </c>
      <c r="E57" s="60"/>
      <c r="F57" s="71">
        <f t="shared" si="0"/>
        <v>0</v>
      </c>
      <c r="G57" s="74"/>
    </row>
    <row r="58" spans="1:7" ht="15.75" thickBot="1">
      <c r="A58" s="100"/>
      <c r="B58" s="101"/>
      <c r="C58" s="102"/>
      <c r="D58" s="103"/>
      <c r="E58" s="72"/>
      <c r="F58" s="73"/>
      <c r="G58" s="58"/>
    </row>
    <row r="59" spans="1:7" ht="15.75" thickBot="1">
      <c r="A59" s="17"/>
      <c r="B59" s="17"/>
      <c r="C59" s="17"/>
      <c r="D59" s="157" t="s">
        <v>13</v>
      </c>
      <c r="E59" s="158"/>
      <c r="F59" s="62">
        <f>F11</f>
        <v>0</v>
      </c>
    </row>
  </sheetData>
  <protectedRanges>
    <protectedRange sqref="E13:E58" name="Oblast1"/>
  </protectedRanges>
  <mergeCells count="4">
    <mergeCell ref="E1:F1"/>
    <mergeCell ref="E2:F2"/>
    <mergeCell ref="D8:F8"/>
    <mergeCell ref="D59:E59"/>
  </mergeCells>
  <pageMargins left="0.7" right="0.7" top="0.78740157499999996" bottom="0.78740157499999996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0CC6-C325-403A-A871-B032A63ACB70}">
  <dimension ref="A1:G38"/>
  <sheetViews>
    <sheetView tabSelected="1" workbookViewId="0">
      <selection activeCell="B15" sqref="B15"/>
    </sheetView>
  </sheetViews>
  <sheetFormatPr defaultColWidth="8.7109375" defaultRowHeight="15"/>
  <cols>
    <col min="1" max="1" width="9.42578125" customWidth="1"/>
    <col min="2" max="2" width="112.5703125" customWidth="1"/>
    <col min="3" max="3" width="5.42578125" style="19" customWidth="1"/>
    <col min="4" max="4" width="11.5703125" bestFit="1" customWidth="1"/>
    <col min="5" max="5" width="15.28515625" customWidth="1"/>
    <col min="6" max="6" width="18.42578125" customWidth="1"/>
    <col min="7" max="7" width="18" customWidth="1"/>
  </cols>
  <sheetData>
    <row r="1" spans="1:7" s="2" customFormat="1" ht="33" customHeight="1">
      <c r="A1" s="76" t="s">
        <v>0</v>
      </c>
      <c r="B1" s="91" t="str">
        <f>'Rekapitulace '!C4</f>
        <v>Přizpůsobení 2. NP objektu Zahradníčkova 1118/2, Praha 5 pro účely provozu ZŠ</v>
      </c>
      <c r="C1" s="91"/>
      <c r="D1" s="77" t="s">
        <v>1</v>
      </c>
      <c r="E1" s="150" t="str">
        <f>'Rekapitulace '!C6</f>
        <v>Městská část Praha 5</v>
      </c>
      <c r="F1" s="151"/>
    </row>
    <row r="2" spans="1:7" s="3" customFormat="1" ht="13.5">
      <c r="A2" s="78" t="s">
        <v>2</v>
      </c>
      <c r="B2" s="79" t="str">
        <f>'Rekapitulace '!C19</f>
        <v>ELEKTRO 2.NP</v>
      </c>
      <c r="C2" s="79"/>
      <c r="D2" s="79" t="s">
        <v>117</v>
      </c>
      <c r="E2" s="152"/>
      <c r="F2" s="153"/>
    </row>
    <row r="3" spans="1:7" s="3" customFormat="1" ht="13.5">
      <c r="A3" s="80" t="s">
        <v>3</v>
      </c>
      <c r="B3" s="92"/>
      <c r="C3" s="81"/>
      <c r="D3" s="79"/>
      <c r="E3" s="79"/>
      <c r="F3" s="82"/>
    </row>
    <row r="4" spans="1:7" s="3" customFormat="1" ht="13.5">
      <c r="A4" s="78" t="s">
        <v>4</v>
      </c>
      <c r="B4" s="83"/>
      <c r="C4" s="81"/>
      <c r="D4" s="79"/>
      <c r="E4" s="84"/>
      <c r="F4" s="82"/>
    </row>
    <row r="5" spans="1:7" ht="10.5" customHeight="1" thickBot="1">
      <c r="A5" s="85"/>
      <c r="B5" s="86"/>
      <c r="C5" s="87"/>
      <c r="D5" s="87"/>
      <c r="E5" s="87"/>
      <c r="F5" s="88"/>
    </row>
    <row r="6" spans="1:7" s="3" customFormat="1" ht="25.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7" s="3" customFormat="1" ht="13.5" thickBot="1">
      <c r="A7" s="7">
        <v>1</v>
      </c>
      <c r="B7" s="8">
        <v>2</v>
      </c>
      <c r="C7" s="8">
        <v>3</v>
      </c>
      <c r="D7" s="8">
        <v>4</v>
      </c>
      <c r="E7" s="8">
        <v>5</v>
      </c>
      <c r="F7" s="9">
        <v>6</v>
      </c>
    </row>
    <row r="8" spans="1:7" s="1" customFormat="1" ht="10.9" customHeight="1">
      <c r="A8" s="63"/>
      <c r="B8" s="10"/>
      <c r="C8" s="11"/>
      <c r="D8" s="154"/>
      <c r="E8" s="155"/>
      <c r="F8" s="156"/>
    </row>
    <row r="9" spans="1:7" s="1" customFormat="1" ht="10.9" customHeight="1" thickBot="1">
      <c r="A9" s="64"/>
      <c r="B9" s="65"/>
      <c r="C9" s="66"/>
      <c r="D9" s="67"/>
      <c r="E9" s="68"/>
      <c r="F9" s="69"/>
    </row>
    <row r="10" spans="1:7" s="16" customFormat="1" ht="13.9" customHeight="1" thickBot="1">
      <c r="A10" s="12"/>
      <c r="B10" s="13" t="str">
        <f>B2</f>
        <v>ELEKTRO 2.NP</v>
      </c>
      <c r="C10" s="14"/>
      <c r="D10" s="14"/>
      <c r="E10" s="14"/>
      <c r="F10" s="15"/>
      <c r="G10" s="57"/>
    </row>
    <row r="11" spans="1:7" s="16" customFormat="1" ht="13.9" customHeight="1">
      <c r="A11" s="126"/>
      <c r="B11" s="127" t="s">
        <v>25</v>
      </c>
      <c r="C11" s="128"/>
      <c r="D11" s="128"/>
      <c r="E11" s="128"/>
      <c r="F11" s="129"/>
      <c r="G11" s="57"/>
    </row>
    <row r="12" spans="1:7" s="16" customFormat="1" ht="12.75" customHeight="1">
      <c r="A12" s="93"/>
      <c r="B12" s="123" t="s">
        <v>107</v>
      </c>
      <c r="C12" s="95"/>
      <c r="D12" s="96"/>
      <c r="E12" s="61"/>
      <c r="F12" s="122">
        <f>SUM(F13:F28)</f>
        <v>0</v>
      </c>
      <c r="G12" s="57"/>
    </row>
    <row r="13" spans="1:7" s="16" customFormat="1" ht="12.75" customHeight="1">
      <c r="A13" s="93">
        <v>1</v>
      </c>
      <c r="B13" s="94" t="s">
        <v>74</v>
      </c>
      <c r="C13" s="95" t="s">
        <v>12</v>
      </c>
      <c r="D13" s="96">
        <v>1</v>
      </c>
      <c r="E13" s="61"/>
      <c r="F13" s="70">
        <f t="shared" ref="F13:F27" si="0">D13*E13</f>
        <v>0</v>
      </c>
      <c r="G13" s="57"/>
    </row>
    <row r="14" spans="1:7" s="16" customFormat="1" ht="12.75" customHeight="1">
      <c r="A14" s="93">
        <v>2</v>
      </c>
      <c r="B14" s="120" t="s">
        <v>75</v>
      </c>
      <c r="C14" s="95" t="s">
        <v>12</v>
      </c>
      <c r="D14" s="96">
        <v>1</v>
      </c>
      <c r="E14" s="61"/>
      <c r="F14" s="70">
        <f t="shared" si="0"/>
        <v>0</v>
      </c>
      <c r="G14" s="57"/>
    </row>
    <row r="15" spans="1:7" s="16" customFormat="1" ht="16.5" customHeight="1">
      <c r="A15" s="93">
        <v>3</v>
      </c>
      <c r="B15" s="97" t="s">
        <v>76</v>
      </c>
      <c r="C15" s="98" t="s">
        <v>12</v>
      </c>
      <c r="D15" s="99">
        <v>1</v>
      </c>
      <c r="E15" s="61"/>
      <c r="F15" s="70">
        <f t="shared" si="0"/>
        <v>0</v>
      </c>
      <c r="G15" s="89"/>
    </row>
    <row r="16" spans="1:7" s="16" customFormat="1" ht="15" customHeight="1">
      <c r="A16" s="93">
        <v>4</v>
      </c>
      <c r="B16" s="97" t="s">
        <v>77</v>
      </c>
      <c r="C16" s="98" t="s">
        <v>12</v>
      </c>
      <c r="D16" s="99">
        <v>1</v>
      </c>
      <c r="E16" s="61"/>
      <c r="F16" s="70">
        <f t="shared" si="0"/>
        <v>0</v>
      </c>
      <c r="G16" s="89"/>
    </row>
    <row r="17" spans="1:7" s="16" customFormat="1" ht="15.75" customHeight="1">
      <c r="A17" s="93">
        <v>5</v>
      </c>
      <c r="B17" s="97" t="s">
        <v>78</v>
      </c>
      <c r="C17" s="98" t="s">
        <v>12</v>
      </c>
      <c r="D17" s="99">
        <v>1</v>
      </c>
      <c r="E17" s="61"/>
      <c r="F17" s="70">
        <f t="shared" si="0"/>
        <v>0</v>
      </c>
      <c r="G17" s="89"/>
    </row>
    <row r="18" spans="1:7" s="16" customFormat="1" ht="12.75" customHeight="1">
      <c r="A18" s="93">
        <v>6</v>
      </c>
      <c r="B18" s="97" t="s">
        <v>79</v>
      </c>
      <c r="C18" s="98" t="s">
        <v>12</v>
      </c>
      <c r="D18" s="99">
        <v>1</v>
      </c>
      <c r="E18" s="61"/>
      <c r="F18" s="70">
        <f t="shared" si="0"/>
        <v>0</v>
      </c>
      <c r="G18" s="74"/>
    </row>
    <row r="19" spans="1:7" s="16" customFormat="1" ht="12.75" customHeight="1">
      <c r="A19" s="93">
        <v>7</v>
      </c>
      <c r="B19" s="97" t="s">
        <v>80</v>
      </c>
      <c r="C19" s="98" t="s">
        <v>12</v>
      </c>
      <c r="D19" s="99">
        <v>1</v>
      </c>
      <c r="E19" s="61"/>
      <c r="F19" s="70">
        <f t="shared" si="0"/>
        <v>0</v>
      </c>
      <c r="G19" s="74"/>
    </row>
    <row r="20" spans="1:7" s="16" customFormat="1" ht="12.75" customHeight="1">
      <c r="A20" s="93">
        <v>8</v>
      </c>
      <c r="B20" s="97" t="s">
        <v>81</v>
      </c>
      <c r="C20" s="98" t="s">
        <v>12</v>
      </c>
      <c r="D20" s="99">
        <v>1</v>
      </c>
      <c r="E20" s="61"/>
      <c r="F20" s="70">
        <f t="shared" si="0"/>
        <v>0</v>
      </c>
      <c r="G20" s="74"/>
    </row>
    <row r="21" spans="1:7" s="16" customFormat="1" ht="12.75" customHeight="1">
      <c r="A21" s="93">
        <v>9</v>
      </c>
      <c r="B21" s="97" t="s">
        <v>82</v>
      </c>
      <c r="C21" s="98" t="s">
        <v>12</v>
      </c>
      <c r="D21" s="99">
        <v>1</v>
      </c>
      <c r="E21" s="61"/>
      <c r="F21" s="70">
        <f t="shared" si="0"/>
        <v>0</v>
      </c>
      <c r="G21" s="74"/>
    </row>
    <row r="22" spans="1:7" s="16" customFormat="1" ht="12.75" customHeight="1">
      <c r="A22" s="93"/>
      <c r="B22" s="115" t="s">
        <v>85</v>
      </c>
      <c r="C22" s="98"/>
      <c r="D22" s="99"/>
      <c r="E22" s="61"/>
      <c r="F22" s="70"/>
      <c r="G22" s="74"/>
    </row>
    <row r="23" spans="1:7" s="16" customFormat="1" ht="12.75" customHeight="1">
      <c r="A23" s="93">
        <v>10</v>
      </c>
      <c r="B23" s="97" t="s">
        <v>86</v>
      </c>
      <c r="C23" s="98" t="s">
        <v>12</v>
      </c>
      <c r="D23" s="99">
        <v>1</v>
      </c>
      <c r="E23" s="61"/>
      <c r="F23" s="70">
        <f t="shared" si="0"/>
        <v>0</v>
      </c>
      <c r="G23" s="74"/>
    </row>
    <row r="24" spans="1:7" s="16" customFormat="1" ht="12.75" customHeight="1">
      <c r="A24" s="93">
        <v>11</v>
      </c>
      <c r="B24" s="97" t="s">
        <v>87</v>
      </c>
      <c r="C24" s="98" t="s">
        <v>12</v>
      </c>
      <c r="D24" s="99">
        <v>1</v>
      </c>
      <c r="E24" s="61"/>
      <c r="F24" s="70">
        <f t="shared" si="0"/>
        <v>0</v>
      </c>
      <c r="G24" s="74"/>
    </row>
    <row r="25" spans="1:7" s="16" customFormat="1" ht="12.75" customHeight="1">
      <c r="A25" s="93">
        <v>12</v>
      </c>
      <c r="B25" s="97" t="s">
        <v>88</v>
      </c>
      <c r="C25" s="98" t="s">
        <v>12</v>
      </c>
      <c r="D25" s="99">
        <v>1</v>
      </c>
      <c r="E25" s="61"/>
      <c r="F25" s="70">
        <f t="shared" si="0"/>
        <v>0</v>
      </c>
      <c r="G25" s="74"/>
    </row>
    <row r="26" spans="1:7" s="16" customFormat="1" ht="12.75" customHeight="1">
      <c r="A26" s="93">
        <v>13</v>
      </c>
      <c r="B26" s="97" t="s">
        <v>89</v>
      </c>
      <c r="C26" s="98" t="s">
        <v>12</v>
      </c>
      <c r="D26" s="99">
        <v>1</v>
      </c>
      <c r="E26" s="61"/>
      <c r="F26" s="70">
        <f t="shared" si="0"/>
        <v>0</v>
      </c>
      <c r="G26" s="74"/>
    </row>
    <row r="27" spans="1:7" s="16" customFormat="1" ht="12.75" customHeight="1">
      <c r="A27" s="93">
        <v>14</v>
      </c>
      <c r="B27" s="97" t="s">
        <v>90</v>
      </c>
      <c r="C27" s="98" t="s">
        <v>12</v>
      </c>
      <c r="D27" s="99">
        <v>1</v>
      </c>
      <c r="E27" s="61"/>
      <c r="F27" s="70">
        <f t="shared" si="0"/>
        <v>0</v>
      </c>
      <c r="G27" s="74"/>
    </row>
    <row r="28" spans="1:7" s="16" customFormat="1" ht="12.75" customHeight="1">
      <c r="A28" s="93">
        <v>15</v>
      </c>
      <c r="B28" s="97" t="s">
        <v>95</v>
      </c>
      <c r="C28" s="98" t="s">
        <v>12</v>
      </c>
      <c r="D28" s="99">
        <v>1</v>
      </c>
      <c r="E28" s="61"/>
      <c r="F28" s="70">
        <f t="shared" ref="F28" si="1">D28*E28</f>
        <v>0</v>
      </c>
      <c r="G28" s="74"/>
    </row>
    <row r="29" spans="1:7" s="16" customFormat="1" ht="12.75" customHeight="1">
      <c r="A29" s="125"/>
      <c r="B29" s="121" t="s">
        <v>108</v>
      </c>
      <c r="C29" s="98"/>
      <c r="D29" s="99"/>
      <c r="E29" s="61"/>
      <c r="F29" s="122">
        <f>SUM(F30:F36)</f>
        <v>0</v>
      </c>
      <c r="G29" s="75"/>
    </row>
    <row r="30" spans="1:7" s="16" customFormat="1" ht="12.75" customHeight="1">
      <c r="A30" s="125">
        <v>16</v>
      </c>
      <c r="B30" s="97" t="s">
        <v>92</v>
      </c>
      <c r="C30" s="98" t="s">
        <v>12</v>
      </c>
      <c r="D30" s="99">
        <v>1</v>
      </c>
      <c r="E30" s="61"/>
      <c r="F30" s="70">
        <f t="shared" ref="F30:F34" si="2">D30*E30</f>
        <v>0</v>
      </c>
      <c r="G30" s="75"/>
    </row>
    <row r="31" spans="1:7" s="16" customFormat="1" ht="12.75" customHeight="1">
      <c r="A31" s="125">
        <v>17</v>
      </c>
      <c r="B31" s="97" t="s">
        <v>83</v>
      </c>
      <c r="C31" s="98" t="s">
        <v>12</v>
      </c>
      <c r="D31" s="99">
        <v>1</v>
      </c>
      <c r="E31" s="61"/>
      <c r="F31" s="70">
        <f t="shared" si="2"/>
        <v>0</v>
      </c>
      <c r="G31" s="75"/>
    </row>
    <row r="32" spans="1:7" s="16" customFormat="1" ht="12.75" customHeight="1">
      <c r="A32" s="125">
        <v>18</v>
      </c>
      <c r="B32" s="97" t="s">
        <v>93</v>
      </c>
      <c r="C32" s="98" t="s">
        <v>12</v>
      </c>
      <c r="D32" s="99">
        <v>1</v>
      </c>
      <c r="E32" s="61"/>
      <c r="F32" s="70">
        <f t="shared" si="2"/>
        <v>0</v>
      </c>
      <c r="G32" s="75"/>
    </row>
    <row r="33" spans="1:7" s="16" customFormat="1" ht="12.75" customHeight="1">
      <c r="A33" s="125">
        <v>19</v>
      </c>
      <c r="B33" s="97" t="s">
        <v>84</v>
      </c>
      <c r="C33" s="98" t="s">
        <v>12</v>
      </c>
      <c r="D33" s="99">
        <v>1</v>
      </c>
      <c r="E33" s="61"/>
      <c r="F33" s="70">
        <f t="shared" si="2"/>
        <v>0</v>
      </c>
      <c r="G33" s="75"/>
    </row>
    <row r="34" spans="1:7" s="16" customFormat="1" ht="12.75" customHeight="1">
      <c r="A34" s="125">
        <v>20</v>
      </c>
      <c r="B34" s="97" t="s">
        <v>81</v>
      </c>
      <c r="C34" s="98" t="s">
        <v>12</v>
      </c>
      <c r="D34" s="99">
        <v>1</v>
      </c>
      <c r="E34" s="61"/>
      <c r="F34" s="70">
        <f t="shared" si="2"/>
        <v>0</v>
      </c>
      <c r="G34" s="75"/>
    </row>
    <row r="35" spans="1:7" s="16" customFormat="1" ht="12.75" customHeight="1">
      <c r="A35" s="125">
        <v>21</v>
      </c>
      <c r="B35" s="97" t="s">
        <v>94</v>
      </c>
      <c r="C35" s="98" t="s">
        <v>12</v>
      </c>
      <c r="D35" s="99">
        <v>1</v>
      </c>
      <c r="E35" s="61"/>
      <c r="F35" s="70">
        <f t="shared" ref="F35" si="3">D35*E35</f>
        <v>0</v>
      </c>
      <c r="G35" s="75"/>
    </row>
    <row r="36" spans="1:7" s="16" customFormat="1" ht="12.75" customHeight="1">
      <c r="A36" s="125">
        <v>22</v>
      </c>
      <c r="B36" s="97" t="s">
        <v>109</v>
      </c>
      <c r="C36" s="98" t="s">
        <v>12</v>
      </c>
      <c r="D36" s="99">
        <v>1</v>
      </c>
      <c r="E36" s="61"/>
      <c r="F36" s="70">
        <f t="shared" ref="F36" si="4">D36*E36</f>
        <v>0</v>
      </c>
      <c r="G36" s="75"/>
    </row>
    <row r="37" spans="1:7" ht="15.75" thickBot="1">
      <c r="A37" s="134"/>
      <c r="B37" s="135"/>
      <c r="C37" s="136"/>
      <c r="D37" s="137"/>
      <c r="E37" s="138"/>
      <c r="F37" s="139"/>
      <c r="G37" s="58"/>
    </row>
    <row r="38" spans="1:7" ht="15.75" thickBot="1">
      <c r="A38" s="17"/>
      <c r="B38" s="17"/>
      <c r="C38" s="17"/>
      <c r="D38" s="159" t="s">
        <v>13</v>
      </c>
      <c r="E38" s="160"/>
      <c r="F38" s="124">
        <f>F12+F29</f>
        <v>0</v>
      </c>
    </row>
  </sheetData>
  <protectedRanges>
    <protectedRange sqref="E12:E37" name="Oblast1"/>
  </protectedRanges>
  <mergeCells count="4">
    <mergeCell ref="E1:F1"/>
    <mergeCell ref="E2:F2"/>
    <mergeCell ref="D8:F8"/>
    <mergeCell ref="D38:E38"/>
  </mergeCells>
  <pageMargins left="0.7" right="0.7" top="0.78740157499999996" bottom="0.78740157499999996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6039-0198-4B8C-9BF5-C91217512A73}">
  <dimension ref="A1:G29"/>
  <sheetViews>
    <sheetView workbookViewId="0">
      <selection sqref="A1:F31"/>
    </sheetView>
  </sheetViews>
  <sheetFormatPr defaultColWidth="8.7109375" defaultRowHeight="15"/>
  <cols>
    <col min="1" max="1" width="9.42578125" customWidth="1"/>
    <col min="2" max="2" width="112.5703125" customWidth="1"/>
    <col min="3" max="3" width="5.42578125" style="19" customWidth="1"/>
    <col min="4" max="4" width="11.5703125" bestFit="1" customWidth="1"/>
    <col min="5" max="5" width="19.7109375" customWidth="1"/>
    <col min="6" max="6" width="18.42578125" customWidth="1"/>
    <col min="7" max="7" width="5.7109375" customWidth="1"/>
  </cols>
  <sheetData>
    <row r="1" spans="1:7" s="2" customFormat="1" ht="30" customHeight="1">
      <c r="A1" s="76" t="s">
        <v>0</v>
      </c>
      <c r="B1" s="91" t="str">
        <f>'Rekapitulace '!C4</f>
        <v>Přizpůsobení 2. NP objektu Zahradníčkova 1118/2, Praha 5 pro účely provozu ZŠ</v>
      </c>
      <c r="C1" s="91"/>
      <c r="D1" s="77" t="s">
        <v>1</v>
      </c>
      <c r="E1" s="150" t="str">
        <f>'[1]Rekapitulace KGM TRADE'!C8</f>
        <v>Městská část Praha 5</v>
      </c>
      <c r="F1" s="151"/>
    </row>
    <row r="2" spans="1:7" s="3" customFormat="1" ht="13.5">
      <c r="A2" s="78" t="s">
        <v>2</v>
      </c>
      <c r="B2" s="79" t="str">
        <f>'Rekapitulace '!C20</f>
        <v>STAVBA 2.NP</v>
      </c>
      <c r="C2" s="79"/>
      <c r="D2" s="79"/>
      <c r="E2" s="152"/>
      <c r="F2" s="153"/>
    </row>
    <row r="3" spans="1:7" s="3" customFormat="1" ht="13.5">
      <c r="A3" s="80" t="s">
        <v>3</v>
      </c>
      <c r="B3" s="92"/>
      <c r="C3" s="81"/>
      <c r="D3" s="79" t="s">
        <v>117</v>
      </c>
      <c r="E3" s="161"/>
      <c r="F3" s="162"/>
    </row>
    <row r="4" spans="1:7" s="3" customFormat="1" ht="13.5">
      <c r="A4" s="78" t="s">
        <v>4</v>
      </c>
      <c r="B4" s="83"/>
      <c r="C4" s="81"/>
      <c r="D4" s="79"/>
      <c r="E4" s="84"/>
      <c r="F4" s="82"/>
    </row>
    <row r="5" spans="1:7" ht="15.75" thickBot="1">
      <c r="A5" s="85"/>
      <c r="B5" s="86"/>
      <c r="C5" s="87"/>
      <c r="D5" s="87"/>
      <c r="E5" s="87"/>
      <c r="F5" s="88"/>
    </row>
    <row r="6" spans="1:7" s="3" customFormat="1" ht="25.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7" s="3" customFormat="1" ht="13.5" thickBot="1">
      <c r="A7" s="7">
        <v>1</v>
      </c>
      <c r="B7" s="8">
        <v>2</v>
      </c>
      <c r="C7" s="8">
        <v>3</v>
      </c>
      <c r="D7" s="8">
        <v>4</v>
      </c>
      <c r="E7" s="8">
        <v>5</v>
      </c>
      <c r="F7" s="9">
        <v>6</v>
      </c>
    </row>
    <row r="8" spans="1:7" s="1" customFormat="1" ht="15.75">
      <c r="A8" s="63"/>
      <c r="B8" s="10"/>
      <c r="C8" s="11"/>
      <c r="D8" s="154"/>
      <c r="E8" s="155"/>
      <c r="F8" s="156"/>
    </row>
    <row r="9" spans="1:7" s="1" customFormat="1" ht="16.5" thickBot="1">
      <c r="A9" s="64"/>
      <c r="B9" s="65"/>
      <c r="C9" s="66"/>
      <c r="D9" s="67"/>
      <c r="E9" s="68"/>
      <c r="F9" s="69"/>
    </row>
    <row r="10" spans="1:7" s="16" customFormat="1" ht="17.25" thickBot="1">
      <c r="A10" s="12"/>
      <c r="B10" s="13" t="str">
        <f>B2</f>
        <v>STAVBA 2.NP</v>
      </c>
      <c r="C10" s="14"/>
      <c r="D10" s="14"/>
      <c r="E10" s="14"/>
      <c r="F10" s="15"/>
      <c r="G10" s="57"/>
    </row>
    <row r="11" spans="1:7" s="16" customFormat="1" ht="16.5">
      <c r="A11" s="93"/>
      <c r="B11" s="112"/>
      <c r="C11" s="98"/>
      <c r="D11" s="99"/>
      <c r="E11" s="61"/>
      <c r="F11" s="70"/>
      <c r="G11" s="74"/>
    </row>
    <row r="12" spans="1:7" s="16" customFormat="1" ht="16.5">
      <c r="A12" s="93"/>
      <c r="B12" s="121" t="s">
        <v>91</v>
      </c>
      <c r="C12" s="98"/>
      <c r="D12" s="99"/>
      <c r="E12" s="61"/>
      <c r="F12" s="122">
        <f>SUM(F14:F26)</f>
        <v>0</v>
      </c>
      <c r="G12" s="74"/>
    </row>
    <row r="13" spans="1:7" s="16" customFormat="1" ht="16.5">
      <c r="A13" s="93"/>
      <c r="B13" s="121" t="s">
        <v>96</v>
      </c>
      <c r="C13" s="98"/>
      <c r="D13" s="99"/>
      <c r="E13" s="61"/>
      <c r="F13" s="122"/>
      <c r="G13" s="74"/>
    </row>
    <row r="14" spans="1:7" s="16" customFormat="1" ht="16.5">
      <c r="A14" s="93">
        <v>1</v>
      </c>
      <c r="B14" s="97" t="s">
        <v>97</v>
      </c>
      <c r="C14" s="98" t="s">
        <v>12</v>
      </c>
      <c r="D14" s="99">
        <v>1</v>
      </c>
      <c r="E14" s="61"/>
      <c r="F14" s="70">
        <f t="shared" ref="F14:F26" si="0">D14*E14</f>
        <v>0</v>
      </c>
      <c r="G14" s="74"/>
    </row>
    <row r="15" spans="1:7" s="16" customFormat="1" ht="16.5">
      <c r="A15" s="93">
        <v>2</v>
      </c>
      <c r="B15" s="141" t="s">
        <v>98</v>
      </c>
      <c r="C15" s="98" t="s">
        <v>12</v>
      </c>
      <c r="D15" s="99">
        <v>1</v>
      </c>
      <c r="E15" s="61"/>
      <c r="F15" s="70">
        <f t="shared" si="0"/>
        <v>0</v>
      </c>
      <c r="G15" s="74"/>
    </row>
    <row r="16" spans="1:7" s="16" customFormat="1" ht="16.5">
      <c r="A16" s="93">
        <v>3</v>
      </c>
      <c r="B16" s="97" t="s">
        <v>99</v>
      </c>
      <c r="C16" s="98" t="s">
        <v>12</v>
      </c>
      <c r="D16" s="99">
        <v>1</v>
      </c>
      <c r="E16" s="61"/>
      <c r="F16" s="70">
        <f t="shared" si="0"/>
        <v>0</v>
      </c>
      <c r="G16" s="74"/>
    </row>
    <row r="17" spans="1:7" s="16" customFormat="1" ht="16.5">
      <c r="A17" s="93">
        <v>4</v>
      </c>
      <c r="B17" s="97" t="s">
        <v>100</v>
      </c>
      <c r="C17" s="98" t="s">
        <v>12</v>
      </c>
      <c r="D17" s="99">
        <v>1</v>
      </c>
      <c r="E17" s="61"/>
      <c r="F17" s="70">
        <f t="shared" si="0"/>
        <v>0</v>
      </c>
      <c r="G17" s="74"/>
    </row>
    <row r="18" spans="1:7" s="16" customFormat="1" ht="16.5">
      <c r="A18" s="93">
        <v>5</v>
      </c>
      <c r="B18" s="97" t="s">
        <v>101</v>
      </c>
      <c r="C18" s="98" t="s">
        <v>12</v>
      </c>
      <c r="D18" s="99">
        <v>1</v>
      </c>
      <c r="E18" s="61"/>
      <c r="F18" s="70">
        <f t="shared" si="0"/>
        <v>0</v>
      </c>
      <c r="G18" s="74"/>
    </row>
    <row r="19" spans="1:7" s="16" customFormat="1" ht="16.5">
      <c r="A19" s="93"/>
      <c r="B19" s="121" t="s">
        <v>102</v>
      </c>
      <c r="C19" s="98"/>
      <c r="D19" s="99"/>
      <c r="E19" s="61"/>
      <c r="F19" s="70"/>
      <c r="G19" s="74"/>
    </row>
    <row r="20" spans="1:7" s="16" customFormat="1" ht="16.5">
      <c r="A20" s="93">
        <v>6</v>
      </c>
      <c r="B20" s="97" t="s">
        <v>110</v>
      </c>
      <c r="C20" s="98" t="s">
        <v>12</v>
      </c>
      <c r="D20" s="99">
        <v>1</v>
      </c>
      <c r="E20" s="61"/>
      <c r="F20" s="70">
        <f t="shared" si="0"/>
        <v>0</v>
      </c>
      <c r="G20" s="74"/>
    </row>
    <row r="21" spans="1:7" s="16" customFormat="1" ht="16.5">
      <c r="A21" s="93">
        <v>7</v>
      </c>
      <c r="B21" s="97" t="s">
        <v>103</v>
      </c>
      <c r="C21" s="98" t="s">
        <v>12</v>
      </c>
      <c r="D21" s="99">
        <v>1</v>
      </c>
      <c r="E21" s="61"/>
      <c r="F21" s="70">
        <f t="shared" si="0"/>
        <v>0</v>
      </c>
      <c r="G21" s="74"/>
    </row>
    <row r="22" spans="1:7" s="16" customFormat="1" ht="16.5">
      <c r="A22" s="93">
        <v>8</v>
      </c>
      <c r="B22" s="97" t="s">
        <v>104</v>
      </c>
      <c r="C22" s="98" t="s">
        <v>12</v>
      </c>
      <c r="D22" s="99">
        <v>1</v>
      </c>
      <c r="E22" s="61"/>
      <c r="F22" s="70">
        <f t="shared" si="0"/>
        <v>0</v>
      </c>
      <c r="G22" s="74"/>
    </row>
    <row r="23" spans="1:7" s="16" customFormat="1" ht="16.5">
      <c r="A23" s="93">
        <v>9</v>
      </c>
      <c r="B23" s="97" t="s">
        <v>105</v>
      </c>
      <c r="C23" s="98" t="s">
        <v>12</v>
      </c>
      <c r="D23" s="99">
        <v>1</v>
      </c>
      <c r="E23" s="61"/>
      <c r="F23" s="70">
        <f t="shared" si="0"/>
        <v>0</v>
      </c>
      <c r="G23" s="74"/>
    </row>
    <row r="24" spans="1:7" s="16" customFormat="1" ht="16.5">
      <c r="A24" s="93">
        <v>10</v>
      </c>
      <c r="B24" s="97" t="s">
        <v>106</v>
      </c>
      <c r="C24" s="98" t="s">
        <v>12</v>
      </c>
      <c r="D24" s="99">
        <v>1</v>
      </c>
      <c r="E24" s="61"/>
      <c r="F24" s="70">
        <f t="shared" si="0"/>
        <v>0</v>
      </c>
      <c r="G24" s="74"/>
    </row>
    <row r="25" spans="1:7" s="16" customFormat="1" ht="16.5">
      <c r="A25" s="93">
        <v>11</v>
      </c>
      <c r="B25" s="97" t="s">
        <v>112</v>
      </c>
      <c r="C25" s="98" t="s">
        <v>12</v>
      </c>
      <c r="D25" s="99">
        <v>1</v>
      </c>
      <c r="E25" s="61"/>
      <c r="F25" s="70">
        <f t="shared" ref="F25" si="1">D25*E25</f>
        <v>0</v>
      </c>
      <c r="G25" s="74"/>
    </row>
    <row r="26" spans="1:7" s="16" customFormat="1" ht="16.5">
      <c r="A26" s="93">
        <v>12</v>
      </c>
      <c r="B26" s="97" t="s">
        <v>111</v>
      </c>
      <c r="C26" s="98" t="s">
        <v>12</v>
      </c>
      <c r="D26" s="99">
        <v>1</v>
      </c>
      <c r="E26" s="61"/>
      <c r="F26" s="70">
        <f t="shared" si="0"/>
        <v>0</v>
      </c>
      <c r="G26" s="74"/>
    </row>
    <row r="27" spans="1:7" ht="15.75" thickBot="1">
      <c r="A27" s="134"/>
      <c r="B27" s="135"/>
      <c r="C27" s="136"/>
      <c r="D27" s="137"/>
      <c r="E27" s="138"/>
      <c r="F27" s="139"/>
      <c r="G27" s="58"/>
    </row>
    <row r="28" spans="1:7" ht="15.75" thickBot="1">
      <c r="A28" s="17"/>
      <c r="B28" s="17"/>
      <c r="C28" s="17"/>
      <c r="D28" s="159" t="s">
        <v>13</v>
      </c>
      <c r="E28" s="160"/>
      <c r="F28" s="124">
        <f>SUM(F14:F26)</f>
        <v>0</v>
      </c>
    </row>
    <row r="29" spans="1:7">
      <c r="A29" s="17"/>
      <c r="B29" s="90"/>
      <c r="C29" s="17"/>
      <c r="D29" s="17"/>
      <c r="E29" s="17"/>
      <c r="F29" s="17"/>
    </row>
  </sheetData>
  <protectedRanges>
    <protectedRange sqref="E11:E27" name="Oblast1"/>
  </protectedRanges>
  <mergeCells count="5">
    <mergeCell ref="E1:F1"/>
    <mergeCell ref="E2:F2"/>
    <mergeCell ref="E3:F3"/>
    <mergeCell ref="D8:F8"/>
    <mergeCell ref="D28:E28"/>
  </mergeCells>
  <pageMargins left="0.7" right="0.7" top="0.78740157499999996" bottom="0.78740157499999996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3827-FD00-4E2B-9267-FD34510F154B}">
  <dimension ref="A1:F16"/>
  <sheetViews>
    <sheetView workbookViewId="0">
      <selection sqref="A1:F18"/>
    </sheetView>
  </sheetViews>
  <sheetFormatPr defaultColWidth="8.7109375" defaultRowHeight="15"/>
  <cols>
    <col min="1" max="1" width="9.42578125" customWidth="1"/>
    <col min="2" max="2" width="112.5703125" customWidth="1"/>
    <col min="3" max="3" width="5.42578125" style="19" customWidth="1"/>
    <col min="4" max="4" width="11.5703125" bestFit="1" customWidth="1"/>
    <col min="5" max="5" width="15.28515625" customWidth="1"/>
    <col min="6" max="6" width="18.42578125" customWidth="1"/>
  </cols>
  <sheetData>
    <row r="1" spans="1:6" s="2" customFormat="1" ht="33" customHeight="1">
      <c r="A1" s="76" t="s">
        <v>0</v>
      </c>
      <c r="B1" s="91" t="str">
        <f>'Rekapitulace '!C4</f>
        <v>Přizpůsobení 2. NP objektu Zahradníčkova 1118/2, Praha 5 pro účely provozu ZŠ</v>
      </c>
      <c r="C1" s="91"/>
      <c r="D1" s="77" t="s">
        <v>1</v>
      </c>
      <c r="E1" s="150" t="str">
        <f>'Rekapitulace '!C6</f>
        <v>Městská část Praha 5</v>
      </c>
      <c r="F1" s="151"/>
    </row>
    <row r="2" spans="1:6" s="3" customFormat="1" ht="13.5">
      <c r="A2" s="78" t="s">
        <v>2</v>
      </c>
      <c r="B2" s="79" t="str">
        <f>'Rekapitulace '!C21</f>
        <v>Inženýring a projektová dokumentace</v>
      </c>
      <c r="C2" s="79"/>
      <c r="D2" s="79" t="s">
        <v>117</v>
      </c>
      <c r="E2" s="152"/>
      <c r="F2" s="153"/>
    </row>
    <row r="3" spans="1:6" s="3" customFormat="1" ht="13.5">
      <c r="A3" s="80" t="s">
        <v>3</v>
      </c>
      <c r="B3" s="92"/>
      <c r="C3" s="81"/>
      <c r="D3" s="79"/>
      <c r="E3" s="79"/>
      <c r="F3" s="82"/>
    </row>
    <row r="4" spans="1:6" s="3" customFormat="1" ht="13.5">
      <c r="A4" s="78" t="s">
        <v>4</v>
      </c>
      <c r="B4" s="83"/>
      <c r="C4" s="81"/>
      <c r="D4" s="79"/>
      <c r="E4" s="84"/>
      <c r="F4" s="82"/>
    </row>
    <row r="5" spans="1:6" ht="10.5" customHeight="1" thickBot="1">
      <c r="A5" s="85"/>
      <c r="B5" s="86"/>
      <c r="C5" s="87"/>
      <c r="D5" s="87"/>
      <c r="E5" s="87"/>
      <c r="F5" s="88"/>
    </row>
    <row r="6" spans="1:6" s="3" customFormat="1" ht="25.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3" customFormat="1" ht="13.5" thickBot="1">
      <c r="A7" s="7">
        <v>1</v>
      </c>
      <c r="B7" s="8">
        <v>2</v>
      </c>
      <c r="C7" s="8">
        <v>3</v>
      </c>
      <c r="D7" s="8">
        <v>4</v>
      </c>
      <c r="E7" s="8">
        <v>5</v>
      </c>
      <c r="F7" s="9">
        <v>6</v>
      </c>
    </row>
    <row r="8" spans="1:6" s="1" customFormat="1" ht="10.9" customHeight="1">
      <c r="A8" s="63"/>
      <c r="B8" s="10"/>
      <c r="C8" s="11"/>
      <c r="D8" s="154"/>
      <c r="E8" s="155"/>
      <c r="F8" s="156"/>
    </row>
    <row r="9" spans="1:6" s="1" customFormat="1" ht="10.9" customHeight="1" thickBot="1">
      <c r="A9" s="64"/>
      <c r="B9" s="65"/>
      <c r="C9" s="66"/>
      <c r="D9" s="67"/>
      <c r="E9" s="68"/>
      <c r="F9" s="69"/>
    </row>
    <row r="10" spans="1:6" s="16" customFormat="1" ht="13.9" customHeight="1" thickBot="1">
      <c r="A10" s="12"/>
      <c r="B10" s="13" t="str">
        <f>B2</f>
        <v>Inženýring a projektová dokumentace</v>
      </c>
      <c r="C10" s="14"/>
      <c r="D10" s="14"/>
      <c r="E10" s="14"/>
      <c r="F10" s="15"/>
    </row>
    <row r="11" spans="1:6" s="16" customFormat="1" ht="13.9" customHeight="1">
      <c r="A11" s="126"/>
      <c r="B11" s="127" t="str">
        <f>B2</f>
        <v>Inženýring a projektová dokumentace</v>
      </c>
      <c r="C11" s="128"/>
      <c r="D11" s="128"/>
      <c r="E11" s="128"/>
      <c r="F11" s="129"/>
    </row>
    <row r="12" spans="1:6" s="16" customFormat="1" ht="12.75" customHeight="1">
      <c r="A12" s="93">
        <v>1</v>
      </c>
      <c r="B12" s="94" t="s">
        <v>27</v>
      </c>
      <c r="C12" s="95" t="s">
        <v>12</v>
      </c>
      <c r="D12" s="96">
        <v>1</v>
      </c>
      <c r="E12" s="61"/>
      <c r="F12" s="70">
        <f t="shared" ref="F12:F15" si="0">D12*E12</f>
        <v>0</v>
      </c>
    </row>
    <row r="13" spans="1:6" s="16" customFormat="1" ht="16.5" customHeight="1">
      <c r="A13" s="93">
        <v>2</v>
      </c>
      <c r="B13" s="97" t="s">
        <v>28</v>
      </c>
      <c r="C13" s="98" t="s">
        <v>12</v>
      </c>
      <c r="D13" s="99">
        <v>1</v>
      </c>
      <c r="E13" s="60"/>
      <c r="F13" s="71">
        <f t="shared" si="0"/>
        <v>0</v>
      </c>
    </row>
    <row r="14" spans="1:6" s="16" customFormat="1" ht="16.5" customHeight="1">
      <c r="A14" s="93">
        <v>3</v>
      </c>
      <c r="B14" s="97" t="s">
        <v>30</v>
      </c>
      <c r="C14" s="98" t="s">
        <v>12</v>
      </c>
      <c r="D14" s="99">
        <v>1</v>
      </c>
      <c r="E14" s="60"/>
      <c r="F14" s="71">
        <f t="shared" si="0"/>
        <v>0</v>
      </c>
    </row>
    <row r="15" spans="1:6" s="16" customFormat="1" ht="15" customHeight="1" thickBot="1">
      <c r="A15" s="130">
        <v>4</v>
      </c>
      <c r="B15" s="131" t="s">
        <v>29</v>
      </c>
      <c r="C15" s="132" t="s">
        <v>12</v>
      </c>
      <c r="D15" s="133">
        <v>1</v>
      </c>
      <c r="E15" s="72"/>
      <c r="F15" s="73">
        <f t="shared" si="0"/>
        <v>0</v>
      </c>
    </row>
    <row r="16" spans="1:6" ht="15.75" thickBot="1">
      <c r="A16" s="17"/>
      <c r="B16" s="17"/>
      <c r="C16" s="17"/>
      <c r="D16" s="157" t="s">
        <v>13</v>
      </c>
      <c r="E16" s="158"/>
      <c r="F16" s="62">
        <f>SUM(F12:F15)</f>
        <v>0</v>
      </c>
    </row>
  </sheetData>
  <protectedRanges>
    <protectedRange sqref="E12:E15" name="Oblast1"/>
  </protectedRanges>
  <mergeCells count="4">
    <mergeCell ref="E1:F1"/>
    <mergeCell ref="E2:F2"/>
    <mergeCell ref="D8:F8"/>
    <mergeCell ref="D16:E16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 </vt:lpstr>
      <vt:lpstr>ZTI_2.NP</vt:lpstr>
      <vt:lpstr>ELEKTRO_2.NP</vt:lpstr>
      <vt:lpstr>STAVBA_2.NP</vt:lpstr>
      <vt:lpstr>ING_2.NP</vt:lpstr>
      <vt:lpstr>ELEKTRO_2.NP!Oblast_tisku</vt:lpstr>
      <vt:lpstr>ING_2.NP!Oblast_tisku</vt:lpstr>
      <vt:lpstr>'Rekapitulace '!Oblast_tisku</vt:lpstr>
      <vt:lpstr>STAVBA_2.NP!Oblast_tisku</vt:lpstr>
      <vt:lpstr>ZTI_2.NP!Oblast_tisku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krasnican</dc:creator>
  <cp:lastModifiedBy>Vokoun Pavel</cp:lastModifiedBy>
  <cp:lastPrinted>2023-05-11T07:14:09Z</cp:lastPrinted>
  <dcterms:created xsi:type="dcterms:W3CDTF">2021-04-21T11:07:55Z</dcterms:created>
  <dcterms:modified xsi:type="dcterms:W3CDTF">2023-05-11T07:14:12Z</dcterms:modified>
</cp:coreProperties>
</file>