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0"/>
  <workbookPr/>
  <bookViews>
    <workbookView xWindow="0" yWindow="0" windowWidth="21600" windowHeight="9135" activeTab="0"/>
  </bookViews>
  <sheets>
    <sheet name="Ceník - priorita A + B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<sst xmlns="http://schemas.openxmlformats.org/spreadsheetml/2006/main" count="204" uniqueCount="119">
  <si>
    <r>
      <t xml:space="preserve">Příloha č. 1 Rámcové dohody: </t>
    </r>
    <r>
      <rPr>
        <i/>
        <sz val="11"/>
        <color theme="1"/>
        <rFont val="Calibri"/>
        <family val="2"/>
        <scheme val="minor"/>
      </rPr>
      <t>Specifikace spotřebního materiálu</t>
    </r>
  </si>
  <si>
    <t>108R00938</t>
  </si>
  <si>
    <t>purpurová</t>
  </si>
  <si>
    <t>PN</t>
  </si>
  <si>
    <t>Číslo</t>
  </si>
  <si>
    <t>Barva</t>
  </si>
  <si>
    <t>Jednotková cena v Kč bez DPH</t>
  </si>
  <si>
    <t>Jednotková cena v Kč vč. DPH</t>
  </si>
  <si>
    <t>CF283A</t>
  </si>
  <si>
    <t>CF192A</t>
  </si>
  <si>
    <t>CF380X</t>
  </si>
  <si>
    <t>CF381A</t>
  </si>
  <si>
    <t>CF382A</t>
  </si>
  <si>
    <t>CF383A</t>
  </si>
  <si>
    <t>CF280x</t>
  </si>
  <si>
    <t>CE321A</t>
  </si>
  <si>
    <t>CE322A</t>
  </si>
  <si>
    <t>CE323A</t>
  </si>
  <si>
    <t>CF210A</t>
  </si>
  <si>
    <t>108R00936</t>
  </si>
  <si>
    <t>108R00937</t>
  </si>
  <si>
    <t>108R00940</t>
  </si>
  <si>
    <t>83A</t>
  </si>
  <si>
    <t>93A</t>
  </si>
  <si>
    <t>312X</t>
  </si>
  <si>
    <t>312A</t>
  </si>
  <si>
    <t>128A</t>
  </si>
  <si>
    <t>131A</t>
  </si>
  <si>
    <t>černá</t>
  </si>
  <si>
    <t>modrá</t>
  </si>
  <si>
    <t>žlutá</t>
  </si>
  <si>
    <t>červená</t>
  </si>
  <si>
    <t>azurová</t>
  </si>
  <si>
    <t>CE505XD</t>
  </si>
  <si>
    <t>Q2612A</t>
  </si>
  <si>
    <t>Q7553A</t>
  </si>
  <si>
    <t>Q5949A</t>
  </si>
  <si>
    <t>CF211A</t>
  </si>
  <si>
    <t>CF212A</t>
  </si>
  <si>
    <t>CF213A</t>
  </si>
  <si>
    <t>CC530AD</t>
  </si>
  <si>
    <t>CC531A</t>
  </si>
  <si>
    <t>CC532A</t>
  </si>
  <si>
    <t>CC533A</t>
  </si>
  <si>
    <t>CE410x</t>
  </si>
  <si>
    <t>CE411A</t>
  </si>
  <si>
    <t>CE412A</t>
  </si>
  <si>
    <t>CE413A</t>
  </si>
  <si>
    <t>CE250A</t>
  </si>
  <si>
    <t>CE251A</t>
  </si>
  <si>
    <t>CE252A</t>
  </si>
  <si>
    <t>CE253A</t>
  </si>
  <si>
    <t>CE340A</t>
  </si>
  <si>
    <t>CE341A</t>
  </si>
  <si>
    <t>CE342A</t>
  </si>
  <si>
    <t>CE343A</t>
  </si>
  <si>
    <t>CE516A</t>
  </si>
  <si>
    <t>CF400A</t>
  </si>
  <si>
    <t>CF401A</t>
  </si>
  <si>
    <t>CF402A</t>
  </si>
  <si>
    <t>CF403A</t>
  </si>
  <si>
    <t>05X</t>
  </si>
  <si>
    <t>12A</t>
  </si>
  <si>
    <t>53A</t>
  </si>
  <si>
    <t>49A</t>
  </si>
  <si>
    <t>304A</t>
  </si>
  <si>
    <t>305X</t>
  </si>
  <si>
    <t>305A</t>
  </si>
  <si>
    <t>504A</t>
  </si>
  <si>
    <t>651A</t>
  </si>
  <si>
    <t>201A</t>
  </si>
  <si>
    <t>Černá</t>
  </si>
  <si>
    <t>Modrá</t>
  </si>
  <si>
    <t>Žlutá</t>
  </si>
  <si>
    <t>Červená</t>
  </si>
  <si>
    <t>Přenosová sada</t>
  </si>
  <si>
    <t>Tiskárna</t>
  </si>
  <si>
    <t>HP M125nw</t>
  </si>
  <si>
    <t>HP M435nw</t>
  </si>
  <si>
    <t>HP LJ400 MFP M476 dn</t>
  </si>
  <si>
    <t>HP LJ400 M401dn</t>
  </si>
  <si>
    <t>CLJ 1415</t>
  </si>
  <si>
    <t>LJ PRO 200 COLOR MFP M276nw</t>
  </si>
  <si>
    <t>Xerox ColorQube 8580</t>
  </si>
  <si>
    <t>HP LJ 2055N</t>
  </si>
  <si>
    <t>HP LJ 2015N</t>
  </si>
  <si>
    <t>LJ1320</t>
  </si>
  <si>
    <t>HP LJ PRO 300 MFP</t>
  </si>
  <si>
    <t>HP LJ700 MFP M775</t>
  </si>
  <si>
    <t>HP M277</t>
  </si>
  <si>
    <t>OKI-MB472</t>
  </si>
  <si>
    <t>OKI 45807102</t>
  </si>
  <si>
    <t xml:space="preserve">CF232A </t>
  </si>
  <si>
    <t>32A</t>
  </si>
  <si>
    <t>HP LaserJet Pro M227sdn</t>
  </si>
  <si>
    <t>1T02RY0NL0</t>
  </si>
  <si>
    <t>TK-1160</t>
  </si>
  <si>
    <t>Kyocera ECOSYS P2040dn</t>
  </si>
  <si>
    <t>TK5205K</t>
  </si>
  <si>
    <t>TK5205C</t>
  </si>
  <si>
    <t>TK5205M</t>
  </si>
  <si>
    <t>TK5205Y</t>
  </si>
  <si>
    <t xml:space="preserve">černá </t>
  </si>
  <si>
    <t xml:space="preserve">azurová </t>
  </si>
  <si>
    <t xml:space="preserve">purpurová </t>
  </si>
  <si>
    <t>Kyocera TASKalfa 356ci</t>
  </si>
  <si>
    <t>Předpokládaný počet</t>
  </si>
  <si>
    <t>Celkem TONERY - priorita A:</t>
  </si>
  <si>
    <t>Cena celkem za položku v Kč bez DPH</t>
  </si>
  <si>
    <t>Cena celkem za položku v Kč vč. DPH</t>
  </si>
  <si>
    <t>Celkem TONERY - priorita B:</t>
  </si>
  <si>
    <t>TONERY - priorita A*</t>
  </si>
  <si>
    <t>TONERY - priorita B*</t>
  </si>
  <si>
    <t>* Akceptovány jsou pouze originální tonery, nebo tonery certifikované výrobcem tiskárny</t>
  </si>
  <si>
    <t>v Kč bez DPH</t>
  </si>
  <si>
    <t>DPH v Kč</t>
  </si>
  <si>
    <t>v Kč vč. DPH</t>
  </si>
  <si>
    <t>**Slouží pouze pro účely hodnocení nabídek</t>
  </si>
  <si>
    <t>Celková nabídková cena (A+B):**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</si>
</sst>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/>
    <xf numFmtId="0" fontId="0" fillId="2" borderId="1" xfId="0" applyFill="1" applyBorder="1"/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5" fontId="0" fillId="3" borderId="2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165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3"/>
  <sheetViews>
    <sheetView tabSelected="1" zoomScaleSheetLayoutView="90" workbookViewId="0" topLeftCell="A41">
      <selection activeCell="D66" sqref="D66"/>
    </sheetView>
  </sheetViews>
  <sheetFormatPr defaultColWidth="9.140625" defaultRowHeight="15"/>
  <cols>
    <col min="1" max="1" width="10.57421875" style="0" customWidth="1"/>
    <col min="3" max="3" width="10.57421875" style="0" customWidth="1"/>
    <col min="4" max="4" width="29.28125" style="2" bestFit="1" customWidth="1"/>
    <col min="5" max="5" width="11.421875" style="0" bestFit="1" customWidth="1"/>
    <col min="11" max="11" width="20.00390625" style="0" bestFit="1" customWidth="1"/>
    <col min="14" max="14" width="16.28125" style="0" customWidth="1"/>
    <col min="17" max="17" width="16.00390625" style="0" customWidth="1"/>
  </cols>
  <sheetData>
    <row r="1" spans="1:17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5" ht="15.75" thickBot="1">
      <c r="A2" s="7"/>
      <c r="B2" s="7"/>
      <c r="C2" s="7"/>
      <c r="D2" s="7"/>
      <c r="E2" s="4"/>
    </row>
    <row r="3" spans="1:17" ht="15.75" thickBot="1">
      <c r="A3" s="32" t="s">
        <v>111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1:17" ht="15.75" customHeight="1" thickBot="1">
      <c r="A4" s="10" t="s">
        <v>3</v>
      </c>
      <c r="B4" s="10" t="s">
        <v>4</v>
      </c>
      <c r="C4" s="10" t="s">
        <v>5</v>
      </c>
      <c r="D4" s="10" t="s">
        <v>76</v>
      </c>
      <c r="E4" s="35" t="s">
        <v>6</v>
      </c>
      <c r="F4" s="35"/>
      <c r="G4" s="35"/>
      <c r="H4" s="35" t="s">
        <v>7</v>
      </c>
      <c r="I4" s="35"/>
      <c r="J4" s="35"/>
      <c r="K4" s="11" t="s">
        <v>106</v>
      </c>
      <c r="L4" s="35" t="s">
        <v>108</v>
      </c>
      <c r="M4" s="35"/>
      <c r="N4" s="35"/>
      <c r="O4" s="35" t="s">
        <v>109</v>
      </c>
      <c r="P4" s="35"/>
      <c r="Q4" s="35"/>
    </row>
    <row r="5" spans="1:17" ht="16.5" thickBot="1">
      <c r="A5" s="12" t="s">
        <v>8</v>
      </c>
      <c r="B5" s="9" t="s">
        <v>22</v>
      </c>
      <c r="C5" s="9" t="s">
        <v>28</v>
      </c>
      <c r="D5" s="9" t="s">
        <v>77</v>
      </c>
      <c r="E5" s="25">
        <v>0</v>
      </c>
      <c r="F5" s="25"/>
      <c r="G5" s="25"/>
      <c r="H5" s="25">
        <f>E5*1.21</f>
        <v>0</v>
      </c>
      <c r="I5" s="25"/>
      <c r="J5" s="25"/>
      <c r="K5" s="8">
        <v>50</v>
      </c>
      <c r="L5" s="25">
        <f>E5*K5</f>
        <v>0</v>
      </c>
      <c r="M5" s="25"/>
      <c r="N5" s="25"/>
      <c r="O5" s="25">
        <f>L5*1.21</f>
        <v>0</v>
      </c>
      <c r="P5" s="25"/>
      <c r="Q5" s="25"/>
    </row>
    <row r="6" spans="1:17" ht="16.5" customHeight="1" thickBot="1">
      <c r="A6" s="12" t="s">
        <v>9</v>
      </c>
      <c r="B6" s="9" t="s">
        <v>23</v>
      </c>
      <c r="C6" s="9" t="s">
        <v>28</v>
      </c>
      <c r="D6" s="9" t="s">
        <v>78</v>
      </c>
      <c r="E6" s="25">
        <v>0</v>
      </c>
      <c r="F6" s="25"/>
      <c r="G6" s="25"/>
      <c r="H6" s="25">
        <f aca="true" t="shared" si="0" ref="H6:H16">E6*1.21</f>
        <v>0</v>
      </c>
      <c r="I6" s="25"/>
      <c r="J6" s="25"/>
      <c r="K6" s="8">
        <v>2</v>
      </c>
      <c r="L6" s="25">
        <f aca="true" t="shared" si="1" ref="L6:L16">E6*K6</f>
        <v>0</v>
      </c>
      <c r="M6" s="25"/>
      <c r="N6" s="25"/>
      <c r="O6" s="25">
        <f aca="true" t="shared" si="2" ref="O6:O16">L6*1.21</f>
        <v>0</v>
      </c>
      <c r="P6" s="25"/>
      <c r="Q6" s="25"/>
    </row>
    <row r="7" spans="1:17" ht="16.5" thickBot="1">
      <c r="A7" s="12" t="s">
        <v>10</v>
      </c>
      <c r="B7" s="9" t="s">
        <v>24</v>
      </c>
      <c r="C7" s="9" t="s">
        <v>28</v>
      </c>
      <c r="D7" s="9" t="s">
        <v>79</v>
      </c>
      <c r="E7" s="25">
        <v>0</v>
      </c>
      <c r="F7" s="25"/>
      <c r="G7" s="25"/>
      <c r="H7" s="25">
        <f t="shared" si="0"/>
        <v>0</v>
      </c>
      <c r="I7" s="25"/>
      <c r="J7" s="25"/>
      <c r="K7" s="8">
        <v>15</v>
      </c>
      <c r="L7" s="25">
        <f t="shared" si="1"/>
        <v>0</v>
      </c>
      <c r="M7" s="25"/>
      <c r="N7" s="25"/>
      <c r="O7" s="25">
        <f t="shared" si="2"/>
        <v>0</v>
      </c>
      <c r="P7" s="25"/>
      <c r="Q7" s="25"/>
    </row>
    <row r="8" spans="1:17" ht="16.5" thickBot="1">
      <c r="A8" s="12" t="s">
        <v>11</v>
      </c>
      <c r="B8" s="9" t="s">
        <v>25</v>
      </c>
      <c r="C8" s="9" t="s">
        <v>29</v>
      </c>
      <c r="D8" s="9" t="s">
        <v>79</v>
      </c>
      <c r="E8" s="25">
        <v>0</v>
      </c>
      <c r="F8" s="25"/>
      <c r="G8" s="25"/>
      <c r="H8" s="25">
        <f t="shared" si="0"/>
        <v>0</v>
      </c>
      <c r="I8" s="25"/>
      <c r="J8" s="25"/>
      <c r="K8" s="8">
        <v>10</v>
      </c>
      <c r="L8" s="25">
        <f t="shared" si="1"/>
        <v>0</v>
      </c>
      <c r="M8" s="25"/>
      <c r="N8" s="25"/>
      <c r="O8" s="25">
        <f t="shared" si="2"/>
        <v>0</v>
      </c>
      <c r="P8" s="25"/>
      <c r="Q8" s="25"/>
    </row>
    <row r="9" spans="1:17" ht="16.5" thickBot="1">
      <c r="A9" s="12" t="s">
        <v>12</v>
      </c>
      <c r="B9" s="9" t="s">
        <v>25</v>
      </c>
      <c r="C9" s="9" t="s">
        <v>30</v>
      </c>
      <c r="D9" s="9" t="s">
        <v>79</v>
      </c>
      <c r="E9" s="25">
        <v>0</v>
      </c>
      <c r="F9" s="25"/>
      <c r="G9" s="25"/>
      <c r="H9" s="25">
        <f t="shared" si="0"/>
        <v>0</v>
      </c>
      <c r="I9" s="25"/>
      <c r="J9" s="25"/>
      <c r="K9" s="8">
        <v>12</v>
      </c>
      <c r="L9" s="25">
        <f t="shared" si="1"/>
        <v>0</v>
      </c>
      <c r="M9" s="25"/>
      <c r="N9" s="25"/>
      <c r="O9" s="25">
        <f t="shared" si="2"/>
        <v>0</v>
      </c>
      <c r="P9" s="25"/>
      <c r="Q9" s="25"/>
    </row>
    <row r="10" spans="1:17" ht="16.5" thickBot="1">
      <c r="A10" s="12" t="s">
        <v>13</v>
      </c>
      <c r="B10" s="9" t="s">
        <v>25</v>
      </c>
      <c r="C10" s="9" t="s">
        <v>31</v>
      </c>
      <c r="D10" s="9" t="s">
        <v>79</v>
      </c>
      <c r="E10" s="25">
        <v>0</v>
      </c>
      <c r="F10" s="25"/>
      <c r="G10" s="25"/>
      <c r="H10" s="25">
        <f t="shared" si="0"/>
        <v>0</v>
      </c>
      <c r="I10" s="25"/>
      <c r="J10" s="25"/>
      <c r="K10" s="8">
        <v>12</v>
      </c>
      <c r="L10" s="25">
        <f t="shared" si="1"/>
        <v>0</v>
      </c>
      <c r="M10" s="25"/>
      <c r="N10" s="25"/>
      <c r="O10" s="25">
        <f t="shared" si="2"/>
        <v>0</v>
      </c>
      <c r="P10" s="25"/>
      <c r="Q10" s="25"/>
    </row>
    <row r="11" spans="1:17" ht="16.5" thickBot="1">
      <c r="A11" s="12" t="s">
        <v>14</v>
      </c>
      <c r="B11" s="9">
        <v>80</v>
      </c>
      <c r="C11" s="9" t="s">
        <v>28</v>
      </c>
      <c r="D11" s="9" t="s">
        <v>80</v>
      </c>
      <c r="E11" s="25">
        <v>0</v>
      </c>
      <c r="F11" s="25"/>
      <c r="G11" s="25"/>
      <c r="H11" s="25">
        <f t="shared" si="0"/>
        <v>0</v>
      </c>
      <c r="I11" s="25"/>
      <c r="J11" s="25"/>
      <c r="K11" s="8">
        <v>5</v>
      </c>
      <c r="L11" s="25">
        <f t="shared" si="1"/>
        <v>0</v>
      </c>
      <c r="M11" s="25"/>
      <c r="N11" s="25"/>
      <c r="O11" s="25">
        <f t="shared" si="2"/>
        <v>0</v>
      </c>
      <c r="P11" s="25"/>
      <c r="Q11" s="25"/>
    </row>
    <row r="12" spans="1:17" ht="16.5" thickBot="1">
      <c r="A12" s="12" t="s">
        <v>15</v>
      </c>
      <c r="B12" s="9">
        <v>128</v>
      </c>
      <c r="C12" s="9" t="s">
        <v>29</v>
      </c>
      <c r="D12" s="9" t="s">
        <v>81</v>
      </c>
      <c r="E12" s="25">
        <v>0</v>
      </c>
      <c r="F12" s="25"/>
      <c r="G12" s="25"/>
      <c r="H12" s="25">
        <f t="shared" si="0"/>
        <v>0</v>
      </c>
      <c r="I12" s="25"/>
      <c r="J12" s="25"/>
      <c r="K12" s="8">
        <v>2</v>
      </c>
      <c r="L12" s="25">
        <f t="shared" si="1"/>
        <v>0</v>
      </c>
      <c r="M12" s="25"/>
      <c r="N12" s="25"/>
      <c r="O12" s="25">
        <f t="shared" si="2"/>
        <v>0</v>
      </c>
      <c r="P12" s="25"/>
      <c r="Q12" s="25"/>
    </row>
    <row r="13" spans="1:17" ht="16.5" thickBot="1">
      <c r="A13" s="12" t="s">
        <v>16</v>
      </c>
      <c r="B13" s="9">
        <v>128</v>
      </c>
      <c r="C13" s="9" t="s">
        <v>30</v>
      </c>
      <c r="D13" s="9" t="s">
        <v>81</v>
      </c>
      <c r="E13" s="25">
        <v>0</v>
      </c>
      <c r="F13" s="25"/>
      <c r="G13" s="25"/>
      <c r="H13" s="25">
        <f t="shared" si="0"/>
        <v>0</v>
      </c>
      <c r="I13" s="25"/>
      <c r="J13" s="25"/>
      <c r="K13" s="8">
        <v>2</v>
      </c>
      <c r="L13" s="25">
        <f t="shared" si="1"/>
        <v>0</v>
      </c>
      <c r="M13" s="25"/>
      <c r="N13" s="25"/>
      <c r="O13" s="25">
        <f t="shared" si="2"/>
        <v>0</v>
      </c>
      <c r="P13" s="25"/>
      <c r="Q13" s="25"/>
    </row>
    <row r="14" spans="1:17" ht="16.5" thickBot="1">
      <c r="A14" s="12" t="s">
        <v>17</v>
      </c>
      <c r="B14" s="9" t="s">
        <v>26</v>
      </c>
      <c r="C14" s="9" t="s">
        <v>31</v>
      </c>
      <c r="D14" s="9" t="s">
        <v>81</v>
      </c>
      <c r="E14" s="25">
        <v>0</v>
      </c>
      <c r="F14" s="25"/>
      <c r="G14" s="25"/>
      <c r="H14" s="25">
        <f t="shared" si="0"/>
        <v>0</v>
      </c>
      <c r="I14" s="25"/>
      <c r="J14" s="25"/>
      <c r="K14" s="8">
        <v>2</v>
      </c>
      <c r="L14" s="25">
        <f t="shared" si="1"/>
        <v>0</v>
      </c>
      <c r="M14" s="25"/>
      <c r="N14" s="25"/>
      <c r="O14" s="25">
        <f t="shared" si="2"/>
        <v>0</v>
      </c>
      <c r="P14" s="25"/>
      <c r="Q14" s="25"/>
    </row>
    <row r="15" spans="1:17" ht="16.5" thickBot="1">
      <c r="A15" s="12" t="s">
        <v>18</v>
      </c>
      <c r="B15" s="9" t="s">
        <v>27</v>
      </c>
      <c r="C15" s="9" t="s">
        <v>28</v>
      </c>
      <c r="D15" s="9" t="s">
        <v>82</v>
      </c>
      <c r="E15" s="25">
        <v>0</v>
      </c>
      <c r="F15" s="25"/>
      <c r="G15" s="25"/>
      <c r="H15" s="25">
        <f t="shared" si="0"/>
        <v>0</v>
      </c>
      <c r="I15" s="25"/>
      <c r="J15" s="25"/>
      <c r="K15" s="8">
        <v>3</v>
      </c>
      <c r="L15" s="25">
        <f t="shared" si="1"/>
        <v>0</v>
      </c>
      <c r="M15" s="25"/>
      <c r="N15" s="25"/>
      <c r="O15" s="25">
        <f t="shared" si="2"/>
        <v>0</v>
      </c>
      <c r="P15" s="25"/>
      <c r="Q15" s="25"/>
    </row>
    <row r="16" spans="1:17" ht="16.5" thickBot="1">
      <c r="A16" s="36" t="s">
        <v>91</v>
      </c>
      <c r="B16" s="36"/>
      <c r="C16" s="9" t="s">
        <v>28</v>
      </c>
      <c r="D16" s="9" t="s">
        <v>90</v>
      </c>
      <c r="E16" s="25">
        <v>0</v>
      </c>
      <c r="F16" s="25"/>
      <c r="G16" s="25"/>
      <c r="H16" s="25">
        <f t="shared" si="0"/>
        <v>0</v>
      </c>
      <c r="I16" s="25"/>
      <c r="J16" s="25"/>
      <c r="K16" s="8">
        <v>10</v>
      </c>
      <c r="L16" s="25">
        <f t="shared" si="1"/>
        <v>0</v>
      </c>
      <c r="M16" s="25"/>
      <c r="N16" s="25"/>
      <c r="O16" s="25">
        <f t="shared" si="2"/>
        <v>0</v>
      </c>
      <c r="P16" s="25"/>
      <c r="Q16" s="25"/>
    </row>
    <row r="17" spans="1:17" ht="15.75" thickBot="1">
      <c r="A17" s="13"/>
      <c r="B17" s="13"/>
      <c r="C17" s="13"/>
      <c r="D17" s="13"/>
      <c r="E17" s="26"/>
      <c r="F17" s="26"/>
      <c r="G17" s="26"/>
      <c r="H17" s="27"/>
      <c r="I17" s="27"/>
      <c r="J17" s="27"/>
      <c r="K17" s="13"/>
      <c r="L17" s="13"/>
      <c r="M17" s="13"/>
      <c r="N17" s="13"/>
      <c r="O17" s="13"/>
      <c r="P17" s="13"/>
      <c r="Q17" s="13"/>
    </row>
    <row r="18" spans="1:17" ht="15.75" thickBot="1">
      <c r="A18" s="37" t="s">
        <v>107</v>
      </c>
      <c r="B18" s="37"/>
      <c r="C18" s="37"/>
      <c r="D18" s="32"/>
      <c r="E18" s="33"/>
      <c r="F18" s="33"/>
      <c r="G18" s="33"/>
      <c r="H18" s="33"/>
      <c r="I18" s="33"/>
      <c r="J18" s="33"/>
      <c r="K18" s="34"/>
      <c r="L18" s="29">
        <f>L5+L6+L7+L8+L9+L10+L11+L12+L13+L14+L15+L16</f>
        <v>0</v>
      </c>
      <c r="M18" s="30"/>
      <c r="N18" s="31"/>
      <c r="O18" s="29">
        <f>O5+O6+O7+O8+O9+O10+O11+O12+O13+O14+O15+O16</f>
        <v>0</v>
      </c>
      <c r="P18" s="30"/>
      <c r="Q18" s="31"/>
    </row>
    <row r="19" spans="5:10" ht="15">
      <c r="E19" s="39"/>
      <c r="F19" s="39"/>
      <c r="G19" s="39"/>
      <c r="H19" s="38"/>
      <c r="I19" s="38"/>
      <c r="J19" s="38"/>
    </row>
    <row r="20" spans="5:7" ht="15.75" thickBot="1">
      <c r="E20" s="1"/>
      <c r="F20" s="1"/>
      <c r="G20" s="1"/>
    </row>
    <row r="21" spans="1:17" ht="15.75" thickBot="1">
      <c r="A21" s="35" t="s">
        <v>112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.75" thickBot="1">
      <c r="A22" s="10" t="s">
        <v>3</v>
      </c>
      <c r="B22" s="10" t="s">
        <v>4</v>
      </c>
      <c r="C22" s="10" t="s">
        <v>5</v>
      </c>
      <c r="D22" s="10" t="s">
        <v>76</v>
      </c>
      <c r="E22" s="35" t="s">
        <v>6</v>
      </c>
      <c r="F22" s="35"/>
      <c r="G22" s="35"/>
      <c r="H22" s="35" t="s">
        <v>7</v>
      </c>
      <c r="I22" s="35"/>
      <c r="J22" s="35"/>
      <c r="K22" s="11" t="s">
        <v>106</v>
      </c>
      <c r="L22" s="35" t="s">
        <v>108</v>
      </c>
      <c r="M22" s="35"/>
      <c r="N22" s="35"/>
      <c r="O22" s="35" t="s">
        <v>109</v>
      </c>
      <c r="P22" s="35"/>
      <c r="Q22" s="35"/>
    </row>
    <row r="23" spans="1:17" ht="15.75" thickBot="1">
      <c r="A23" s="9" t="s">
        <v>33</v>
      </c>
      <c r="B23" s="9" t="s">
        <v>61</v>
      </c>
      <c r="C23" s="9" t="s">
        <v>71</v>
      </c>
      <c r="D23" s="9" t="s">
        <v>84</v>
      </c>
      <c r="E23" s="25">
        <v>0</v>
      </c>
      <c r="F23" s="25"/>
      <c r="G23" s="25"/>
      <c r="H23" s="25">
        <f>E23*1.21</f>
        <v>0</v>
      </c>
      <c r="I23" s="25"/>
      <c r="J23" s="25"/>
      <c r="K23" s="8">
        <v>6</v>
      </c>
      <c r="L23" s="25">
        <f>E23*K23</f>
        <v>0</v>
      </c>
      <c r="M23" s="25"/>
      <c r="N23" s="25"/>
      <c r="O23" s="25">
        <f>L23*1.21</f>
        <v>0</v>
      </c>
      <c r="P23" s="25"/>
      <c r="Q23" s="25"/>
    </row>
    <row r="24" spans="1:17" ht="15.75" thickBot="1">
      <c r="A24" s="9" t="s">
        <v>34</v>
      </c>
      <c r="B24" s="9" t="s">
        <v>62</v>
      </c>
      <c r="C24" s="9" t="s">
        <v>71</v>
      </c>
      <c r="D24" s="9"/>
      <c r="E24" s="25">
        <v>0</v>
      </c>
      <c r="F24" s="25"/>
      <c r="G24" s="25"/>
      <c r="H24" s="25">
        <f aca="true" t="shared" si="3" ref="H24:H60">E24*1.21</f>
        <v>0</v>
      </c>
      <c r="I24" s="25"/>
      <c r="J24" s="25"/>
      <c r="K24" s="8">
        <v>2</v>
      </c>
      <c r="L24" s="25">
        <f aca="true" t="shared" si="4" ref="L24:L60">E24*K24</f>
        <v>0</v>
      </c>
      <c r="M24" s="25"/>
      <c r="N24" s="25"/>
      <c r="O24" s="25">
        <f aca="true" t="shared" si="5" ref="O24:O60">L24*1.21</f>
        <v>0</v>
      </c>
      <c r="P24" s="25"/>
      <c r="Q24" s="25"/>
    </row>
    <row r="25" spans="1:17" ht="15.75" thickBot="1">
      <c r="A25" s="9" t="s">
        <v>35</v>
      </c>
      <c r="B25" s="9" t="s">
        <v>63</v>
      </c>
      <c r="C25" s="9" t="s">
        <v>71</v>
      </c>
      <c r="D25" s="9" t="s">
        <v>85</v>
      </c>
      <c r="E25" s="25">
        <v>0</v>
      </c>
      <c r="F25" s="25"/>
      <c r="G25" s="25"/>
      <c r="H25" s="25">
        <f t="shared" si="3"/>
        <v>0</v>
      </c>
      <c r="I25" s="25"/>
      <c r="J25" s="25"/>
      <c r="K25" s="8">
        <v>2</v>
      </c>
      <c r="L25" s="25">
        <f t="shared" si="4"/>
        <v>0</v>
      </c>
      <c r="M25" s="25"/>
      <c r="N25" s="25"/>
      <c r="O25" s="25">
        <f t="shared" si="5"/>
        <v>0</v>
      </c>
      <c r="P25" s="25"/>
      <c r="Q25" s="25"/>
    </row>
    <row r="26" spans="1:17" ht="15.75" thickBot="1">
      <c r="A26" s="9" t="s">
        <v>36</v>
      </c>
      <c r="B26" s="9" t="s">
        <v>64</v>
      </c>
      <c r="C26" s="9" t="s">
        <v>71</v>
      </c>
      <c r="D26" s="9" t="s">
        <v>86</v>
      </c>
      <c r="E26" s="25">
        <v>0</v>
      </c>
      <c r="F26" s="25"/>
      <c r="G26" s="25"/>
      <c r="H26" s="25">
        <f t="shared" si="3"/>
        <v>0</v>
      </c>
      <c r="I26" s="25"/>
      <c r="J26" s="25"/>
      <c r="K26" s="8">
        <v>2</v>
      </c>
      <c r="L26" s="25">
        <f t="shared" si="4"/>
        <v>0</v>
      </c>
      <c r="M26" s="25"/>
      <c r="N26" s="25"/>
      <c r="O26" s="25">
        <f t="shared" si="5"/>
        <v>0</v>
      </c>
      <c r="P26" s="25"/>
      <c r="Q26" s="25"/>
    </row>
    <row r="27" spans="1:17" ht="15.75" thickBot="1">
      <c r="A27" s="9" t="s">
        <v>37</v>
      </c>
      <c r="B27" s="9" t="s">
        <v>27</v>
      </c>
      <c r="C27" s="9" t="s">
        <v>72</v>
      </c>
      <c r="D27" s="9" t="s">
        <v>82</v>
      </c>
      <c r="E27" s="25">
        <v>0</v>
      </c>
      <c r="F27" s="25"/>
      <c r="G27" s="25"/>
      <c r="H27" s="25">
        <f t="shared" si="3"/>
        <v>0</v>
      </c>
      <c r="I27" s="25"/>
      <c r="J27" s="25"/>
      <c r="K27" s="8">
        <v>10</v>
      </c>
      <c r="L27" s="25">
        <f t="shared" si="4"/>
        <v>0</v>
      </c>
      <c r="M27" s="25"/>
      <c r="N27" s="25"/>
      <c r="O27" s="25">
        <f t="shared" si="5"/>
        <v>0</v>
      </c>
      <c r="P27" s="25"/>
      <c r="Q27" s="25"/>
    </row>
    <row r="28" spans="1:17" ht="15.75" thickBot="1">
      <c r="A28" s="9" t="s">
        <v>38</v>
      </c>
      <c r="B28" s="9" t="s">
        <v>27</v>
      </c>
      <c r="C28" s="9" t="s">
        <v>73</v>
      </c>
      <c r="D28" s="9" t="s">
        <v>82</v>
      </c>
      <c r="E28" s="25">
        <v>0</v>
      </c>
      <c r="F28" s="25"/>
      <c r="G28" s="25"/>
      <c r="H28" s="25">
        <f t="shared" si="3"/>
        <v>0</v>
      </c>
      <c r="I28" s="25"/>
      <c r="J28" s="25"/>
      <c r="K28" s="8">
        <v>10</v>
      </c>
      <c r="L28" s="25">
        <f t="shared" si="4"/>
        <v>0</v>
      </c>
      <c r="M28" s="25"/>
      <c r="N28" s="25"/>
      <c r="O28" s="25">
        <f t="shared" si="5"/>
        <v>0</v>
      </c>
      <c r="P28" s="25"/>
      <c r="Q28" s="25"/>
    </row>
    <row r="29" spans="1:17" ht="15.75" thickBot="1">
      <c r="A29" s="9" t="s">
        <v>39</v>
      </c>
      <c r="B29" s="9" t="s">
        <v>27</v>
      </c>
      <c r="C29" s="9" t="s">
        <v>74</v>
      </c>
      <c r="D29" s="9" t="s">
        <v>82</v>
      </c>
      <c r="E29" s="25">
        <v>0</v>
      </c>
      <c r="F29" s="25"/>
      <c r="G29" s="25"/>
      <c r="H29" s="25">
        <f t="shared" si="3"/>
        <v>0</v>
      </c>
      <c r="I29" s="25"/>
      <c r="J29" s="25"/>
      <c r="K29" s="8">
        <v>10</v>
      </c>
      <c r="L29" s="25">
        <f t="shared" si="4"/>
        <v>0</v>
      </c>
      <c r="M29" s="25"/>
      <c r="N29" s="25"/>
      <c r="O29" s="25">
        <f t="shared" si="5"/>
        <v>0</v>
      </c>
      <c r="P29" s="25"/>
      <c r="Q29" s="25"/>
    </row>
    <row r="30" spans="1:17" ht="15.75" thickBot="1">
      <c r="A30" s="9" t="s">
        <v>40</v>
      </c>
      <c r="B30" s="9" t="s">
        <v>65</v>
      </c>
      <c r="C30" s="9" t="s">
        <v>71</v>
      </c>
      <c r="D30" s="9"/>
      <c r="E30" s="25">
        <v>0</v>
      </c>
      <c r="F30" s="25"/>
      <c r="G30" s="25"/>
      <c r="H30" s="25">
        <f t="shared" si="3"/>
        <v>0</v>
      </c>
      <c r="I30" s="25"/>
      <c r="J30" s="25"/>
      <c r="K30" s="8">
        <v>2</v>
      </c>
      <c r="L30" s="25">
        <f t="shared" si="4"/>
        <v>0</v>
      </c>
      <c r="M30" s="25"/>
      <c r="N30" s="25"/>
      <c r="O30" s="25">
        <f t="shared" si="5"/>
        <v>0</v>
      </c>
      <c r="P30" s="25"/>
      <c r="Q30" s="25"/>
    </row>
    <row r="31" spans="1:17" ht="15.75" thickBot="1">
      <c r="A31" s="9" t="s">
        <v>41</v>
      </c>
      <c r="B31" s="9" t="s">
        <v>65</v>
      </c>
      <c r="C31" s="9" t="s">
        <v>72</v>
      </c>
      <c r="D31" s="9"/>
      <c r="E31" s="25">
        <v>0</v>
      </c>
      <c r="F31" s="25"/>
      <c r="G31" s="25"/>
      <c r="H31" s="25">
        <f t="shared" si="3"/>
        <v>0</v>
      </c>
      <c r="I31" s="25"/>
      <c r="J31" s="25"/>
      <c r="K31" s="8">
        <v>2</v>
      </c>
      <c r="L31" s="25">
        <f t="shared" si="4"/>
        <v>0</v>
      </c>
      <c r="M31" s="25"/>
      <c r="N31" s="25"/>
      <c r="O31" s="25">
        <f t="shared" si="5"/>
        <v>0</v>
      </c>
      <c r="P31" s="25"/>
      <c r="Q31" s="25"/>
    </row>
    <row r="32" spans="1:17" ht="15.75" thickBot="1">
      <c r="A32" s="9" t="s">
        <v>42</v>
      </c>
      <c r="B32" s="9" t="s">
        <v>65</v>
      </c>
      <c r="C32" s="9" t="s">
        <v>73</v>
      </c>
      <c r="D32" s="9"/>
      <c r="E32" s="25">
        <v>0</v>
      </c>
      <c r="F32" s="25"/>
      <c r="G32" s="25"/>
      <c r="H32" s="25">
        <f t="shared" si="3"/>
        <v>0</v>
      </c>
      <c r="I32" s="25"/>
      <c r="J32" s="25"/>
      <c r="K32" s="8">
        <v>2</v>
      </c>
      <c r="L32" s="25">
        <f t="shared" si="4"/>
        <v>0</v>
      </c>
      <c r="M32" s="25"/>
      <c r="N32" s="25"/>
      <c r="O32" s="25">
        <f t="shared" si="5"/>
        <v>0</v>
      </c>
      <c r="P32" s="25"/>
      <c r="Q32" s="25"/>
    </row>
    <row r="33" spans="1:17" ht="15.75" thickBot="1">
      <c r="A33" s="9" t="s">
        <v>43</v>
      </c>
      <c r="B33" s="9" t="s">
        <v>65</v>
      </c>
      <c r="C33" s="9" t="s">
        <v>74</v>
      </c>
      <c r="D33" s="9"/>
      <c r="E33" s="25">
        <v>0</v>
      </c>
      <c r="F33" s="25"/>
      <c r="G33" s="25"/>
      <c r="H33" s="25">
        <f t="shared" si="3"/>
        <v>0</v>
      </c>
      <c r="I33" s="25"/>
      <c r="J33" s="25"/>
      <c r="K33" s="8">
        <v>2</v>
      </c>
      <c r="L33" s="25">
        <f t="shared" si="4"/>
        <v>0</v>
      </c>
      <c r="M33" s="25"/>
      <c r="N33" s="25"/>
      <c r="O33" s="25">
        <f t="shared" si="5"/>
        <v>0</v>
      </c>
      <c r="P33" s="25"/>
      <c r="Q33" s="25"/>
    </row>
    <row r="34" spans="1:17" ht="15.75" thickBot="1">
      <c r="A34" s="9" t="s">
        <v>44</v>
      </c>
      <c r="B34" s="9" t="s">
        <v>66</v>
      </c>
      <c r="C34" s="9" t="s">
        <v>71</v>
      </c>
      <c r="D34" s="9" t="s">
        <v>87</v>
      </c>
      <c r="E34" s="25">
        <v>0</v>
      </c>
      <c r="F34" s="25"/>
      <c r="G34" s="25"/>
      <c r="H34" s="25">
        <f t="shared" si="3"/>
        <v>0</v>
      </c>
      <c r="I34" s="25"/>
      <c r="J34" s="25"/>
      <c r="K34" s="8">
        <v>10</v>
      </c>
      <c r="L34" s="25">
        <f t="shared" si="4"/>
        <v>0</v>
      </c>
      <c r="M34" s="25"/>
      <c r="N34" s="25"/>
      <c r="O34" s="25">
        <f t="shared" si="5"/>
        <v>0</v>
      </c>
      <c r="P34" s="25"/>
      <c r="Q34" s="25"/>
    </row>
    <row r="35" spans="1:17" ht="15.75" thickBot="1">
      <c r="A35" s="9" t="s">
        <v>45</v>
      </c>
      <c r="B35" s="9" t="s">
        <v>67</v>
      </c>
      <c r="C35" s="9" t="s">
        <v>72</v>
      </c>
      <c r="D35" s="9" t="s">
        <v>87</v>
      </c>
      <c r="E35" s="25">
        <v>0</v>
      </c>
      <c r="F35" s="25"/>
      <c r="G35" s="25"/>
      <c r="H35" s="25">
        <f t="shared" si="3"/>
        <v>0</v>
      </c>
      <c r="I35" s="25"/>
      <c r="J35" s="25"/>
      <c r="K35" s="8">
        <v>3</v>
      </c>
      <c r="L35" s="25">
        <f t="shared" si="4"/>
        <v>0</v>
      </c>
      <c r="M35" s="25"/>
      <c r="N35" s="25"/>
      <c r="O35" s="25">
        <f t="shared" si="5"/>
        <v>0</v>
      </c>
      <c r="P35" s="25"/>
      <c r="Q35" s="25"/>
    </row>
    <row r="36" spans="1:17" ht="15.75" thickBot="1">
      <c r="A36" s="9" t="s">
        <v>46</v>
      </c>
      <c r="B36" s="9" t="s">
        <v>67</v>
      </c>
      <c r="C36" s="9" t="s">
        <v>73</v>
      </c>
      <c r="D36" s="9" t="s">
        <v>87</v>
      </c>
      <c r="E36" s="25">
        <v>0</v>
      </c>
      <c r="F36" s="25"/>
      <c r="G36" s="25"/>
      <c r="H36" s="25">
        <f t="shared" si="3"/>
        <v>0</v>
      </c>
      <c r="I36" s="25"/>
      <c r="J36" s="25"/>
      <c r="K36" s="8">
        <v>3</v>
      </c>
      <c r="L36" s="25">
        <f t="shared" si="4"/>
        <v>0</v>
      </c>
      <c r="M36" s="25"/>
      <c r="N36" s="25"/>
      <c r="O36" s="25">
        <f t="shared" si="5"/>
        <v>0</v>
      </c>
      <c r="P36" s="25"/>
      <c r="Q36" s="25"/>
    </row>
    <row r="37" spans="1:17" ht="15.75" thickBot="1">
      <c r="A37" s="9" t="s">
        <v>47</v>
      </c>
      <c r="B37" s="9" t="s">
        <v>67</v>
      </c>
      <c r="C37" s="9" t="s">
        <v>74</v>
      </c>
      <c r="D37" s="9" t="s">
        <v>87</v>
      </c>
      <c r="E37" s="25">
        <v>0</v>
      </c>
      <c r="F37" s="25"/>
      <c r="G37" s="25"/>
      <c r="H37" s="25">
        <f t="shared" si="3"/>
        <v>0</v>
      </c>
      <c r="I37" s="25"/>
      <c r="J37" s="25"/>
      <c r="K37" s="8">
        <v>3</v>
      </c>
      <c r="L37" s="25">
        <f t="shared" si="4"/>
        <v>0</v>
      </c>
      <c r="M37" s="25"/>
      <c r="N37" s="25"/>
      <c r="O37" s="25">
        <f t="shared" si="5"/>
        <v>0</v>
      </c>
      <c r="P37" s="25"/>
      <c r="Q37" s="25"/>
    </row>
    <row r="38" spans="1:17" ht="15.75" thickBot="1">
      <c r="A38" s="9" t="s">
        <v>48</v>
      </c>
      <c r="B38" s="9" t="s">
        <v>68</v>
      </c>
      <c r="C38" s="9" t="s">
        <v>71</v>
      </c>
      <c r="D38" s="9"/>
      <c r="E38" s="25">
        <v>0</v>
      </c>
      <c r="F38" s="25"/>
      <c r="G38" s="25"/>
      <c r="H38" s="25">
        <f t="shared" si="3"/>
        <v>0</v>
      </c>
      <c r="I38" s="25"/>
      <c r="J38" s="25"/>
      <c r="K38" s="8">
        <v>2</v>
      </c>
      <c r="L38" s="25">
        <f t="shared" si="4"/>
        <v>0</v>
      </c>
      <c r="M38" s="25"/>
      <c r="N38" s="25"/>
      <c r="O38" s="25">
        <f t="shared" si="5"/>
        <v>0</v>
      </c>
      <c r="P38" s="25"/>
      <c r="Q38" s="25"/>
    </row>
    <row r="39" spans="1:17" ht="15.75" thickBot="1">
      <c r="A39" s="9" t="s">
        <v>49</v>
      </c>
      <c r="B39" s="9" t="s">
        <v>68</v>
      </c>
      <c r="C39" s="9" t="s">
        <v>72</v>
      </c>
      <c r="D39" s="9"/>
      <c r="E39" s="25">
        <v>0</v>
      </c>
      <c r="F39" s="25"/>
      <c r="G39" s="25"/>
      <c r="H39" s="25">
        <f t="shared" si="3"/>
        <v>0</v>
      </c>
      <c r="I39" s="25"/>
      <c r="J39" s="25"/>
      <c r="K39" s="8">
        <v>2</v>
      </c>
      <c r="L39" s="25">
        <f t="shared" si="4"/>
        <v>0</v>
      </c>
      <c r="M39" s="25"/>
      <c r="N39" s="25"/>
      <c r="O39" s="25">
        <f t="shared" si="5"/>
        <v>0</v>
      </c>
      <c r="P39" s="25"/>
      <c r="Q39" s="25"/>
    </row>
    <row r="40" spans="1:17" ht="15.75" thickBot="1">
      <c r="A40" s="9" t="s">
        <v>50</v>
      </c>
      <c r="B40" s="9" t="s">
        <v>68</v>
      </c>
      <c r="C40" s="9" t="s">
        <v>73</v>
      </c>
      <c r="D40" s="9"/>
      <c r="E40" s="25">
        <v>0</v>
      </c>
      <c r="F40" s="25"/>
      <c r="G40" s="25"/>
      <c r="H40" s="25">
        <f t="shared" si="3"/>
        <v>0</v>
      </c>
      <c r="I40" s="25"/>
      <c r="J40" s="25"/>
      <c r="K40" s="8">
        <v>2</v>
      </c>
      <c r="L40" s="25">
        <f t="shared" si="4"/>
        <v>0</v>
      </c>
      <c r="M40" s="25"/>
      <c r="N40" s="25"/>
      <c r="O40" s="25">
        <f t="shared" si="5"/>
        <v>0</v>
      </c>
      <c r="P40" s="25"/>
      <c r="Q40" s="25"/>
    </row>
    <row r="41" spans="1:17" ht="15.75" thickBot="1">
      <c r="A41" s="9" t="s">
        <v>51</v>
      </c>
      <c r="B41" s="9" t="s">
        <v>68</v>
      </c>
      <c r="C41" s="9" t="s">
        <v>74</v>
      </c>
      <c r="D41" s="9"/>
      <c r="E41" s="25">
        <v>0</v>
      </c>
      <c r="F41" s="25"/>
      <c r="G41" s="25"/>
      <c r="H41" s="25">
        <f t="shared" si="3"/>
        <v>0</v>
      </c>
      <c r="I41" s="25"/>
      <c r="J41" s="25"/>
      <c r="K41" s="8">
        <v>2</v>
      </c>
      <c r="L41" s="25">
        <f t="shared" si="4"/>
        <v>0</v>
      </c>
      <c r="M41" s="25"/>
      <c r="N41" s="25"/>
      <c r="O41" s="25">
        <f t="shared" si="5"/>
        <v>0</v>
      </c>
      <c r="P41" s="25"/>
      <c r="Q41" s="25"/>
    </row>
    <row r="42" spans="1:17" ht="15.75" thickBot="1">
      <c r="A42" s="9" t="s">
        <v>52</v>
      </c>
      <c r="B42" s="9">
        <v>651</v>
      </c>
      <c r="C42" s="9" t="s">
        <v>71</v>
      </c>
      <c r="D42" s="9" t="s">
        <v>88</v>
      </c>
      <c r="E42" s="25">
        <v>0</v>
      </c>
      <c r="F42" s="25"/>
      <c r="G42" s="25"/>
      <c r="H42" s="25">
        <f t="shared" si="3"/>
        <v>0</v>
      </c>
      <c r="I42" s="25"/>
      <c r="J42" s="25"/>
      <c r="K42" s="8">
        <v>2</v>
      </c>
      <c r="L42" s="25">
        <f t="shared" si="4"/>
        <v>0</v>
      </c>
      <c r="M42" s="25"/>
      <c r="N42" s="25"/>
      <c r="O42" s="25">
        <f t="shared" si="5"/>
        <v>0</v>
      </c>
      <c r="P42" s="25"/>
      <c r="Q42" s="25"/>
    </row>
    <row r="43" spans="1:17" ht="15.75" thickBot="1">
      <c r="A43" s="9" t="s">
        <v>53</v>
      </c>
      <c r="B43" s="9" t="s">
        <v>69</v>
      </c>
      <c r="C43" s="9" t="s">
        <v>72</v>
      </c>
      <c r="D43" s="9" t="s">
        <v>88</v>
      </c>
      <c r="E43" s="25">
        <v>0</v>
      </c>
      <c r="F43" s="25"/>
      <c r="G43" s="25"/>
      <c r="H43" s="25">
        <f t="shared" si="3"/>
        <v>0</v>
      </c>
      <c r="I43" s="25"/>
      <c r="J43" s="25"/>
      <c r="K43" s="8">
        <v>2</v>
      </c>
      <c r="L43" s="25">
        <f t="shared" si="4"/>
        <v>0</v>
      </c>
      <c r="M43" s="25"/>
      <c r="N43" s="25"/>
      <c r="O43" s="25">
        <f t="shared" si="5"/>
        <v>0</v>
      </c>
      <c r="P43" s="25"/>
      <c r="Q43" s="25"/>
    </row>
    <row r="44" spans="1:17" ht="15.75" thickBot="1">
      <c r="A44" s="9" t="s">
        <v>54</v>
      </c>
      <c r="B44" s="9">
        <v>651</v>
      </c>
      <c r="C44" s="9" t="s">
        <v>73</v>
      </c>
      <c r="D44" s="9" t="s">
        <v>88</v>
      </c>
      <c r="E44" s="25">
        <v>0</v>
      </c>
      <c r="F44" s="25"/>
      <c r="G44" s="25"/>
      <c r="H44" s="25">
        <f t="shared" si="3"/>
        <v>0</v>
      </c>
      <c r="I44" s="25"/>
      <c r="J44" s="25"/>
      <c r="K44" s="8">
        <v>2</v>
      </c>
      <c r="L44" s="25">
        <f t="shared" si="4"/>
        <v>0</v>
      </c>
      <c r="M44" s="25"/>
      <c r="N44" s="25"/>
      <c r="O44" s="25">
        <f t="shared" si="5"/>
        <v>0</v>
      </c>
      <c r="P44" s="25"/>
      <c r="Q44" s="25"/>
    </row>
    <row r="45" spans="1:17" ht="15.75" thickBot="1">
      <c r="A45" s="9" t="s">
        <v>55</v>
      </c>
      <c r="B45" s="9">
        <v>651</v>
      </c>
      <c r="C45" s="9" t="s">
        <v>74</v>
      </c>
      <c r="D45" s="9" t="s">
        <v>88</v>
      </c>
      <c r="E45" s="25">
        <v>0</v>
      </c>
      <c r="F45" s="25"/>
      <c r="G45" s="25"/>
      <c r="H45" s="25">
        <f t="shared" si="3"/>
        <v>0</v>
      </c>
      <c r="I45" s="25"/>
      <c r="J45" s="25"/>
      <c r="K45" s="8">
        <v>2</v>
      </c>
      <c r="L45" s="25">
        <f t="shared" si="4"/>
        <v>0</v>
      </c>
      <c r="M45" s="25"/>
      <c r="N45" s="25"/>
      <c r="O45" s="25">
        <f t="shared" si="5"/>
        <v>0</v>
      </c>
      <c r="P45" s="25"/>
      <c r="Q45" s="25"/>
    </row>
    <row r="46" spans="1:17" ht="30.75" thickBot="1">
      <c r="A46" s="15" t="s">
        <v>56</v>
      </c>
      <c r="B46" s="15">
        <v>651</v>
      </c>
      <c r="C46" s="16" t="s">
        <v>75</v>
      </c>
      <c r="D46" s="9" t="s">
        <v>88</v>
      </c>
      <c r="E46" s="40">
        <v>0</v>
      </c>
      <c r="F46" s="40"/>
      <c r="G46" s="40"/>
      <c r="H46" s="25">
        <f t="shared" si="3"/>
        <v>0</v>
      </c>
      <c r="I46" s="25"/>
      <c r="J46" s="25"/>
      <c r="K46" s="8">
        <v>3</v>
      </c>
      <c r="L46" s="25">
        <f t="shared" si="4"/>
        <v>0</v>
      </c>
      <c r="M46" s="25"/>
      <c r="N46" s="25"/>
      <c r="O46" s="25">
        <f t="shared" si="5"/>
        <v>0</v>
      </c>
      <c r="P46" s="25"/>
      <c r="Q46" s="25"/>
    </row>
    <row r="47" spans="1:17" ht="15.75" thickBot="1">
      <c r="A47" s="9" t="s">
        <v>57</v>
      </c>
      <c r="B47" s="9" t="s">
        <v>70</v>
      </c>
      <c r="C47" s="9" t="s">
        <v>71</v>
      </c>
      <c r="D47" s="9" t="s">
        <v>89</v>
      </c>
      <c r="E47" s="25">
        <v>0</v>
      </c>
      <c r="F47" s="25"/>
      <c r="G47" s="25"/>
      <c r="H47" s="25">
        <f t="shared" si="3"/>
        <v>0</v>
      </c>
      <c r="I47" s="25"/>
      <c r="J47" s="25"/>
      <c r="K47" s="8">
        <v>5</v>
      </c>
      <c r="L47" s="25">
        <f t="shared" si="4"/>
        <v>0</v>
      </c>
      <c r="M47" s="25"/>
      <c r="N47" s="25"/>
      <c r="O47" s="25">
        <f t="shared" si="5"/>
        <v>0</v>
      </c>
      <c r="P47" s="25"/>
      <c r="Q47" s="25"/>
    </row>
    <row r="48" spans="1:17" ht="15.75" thickBot="1">
      <c r="A48" s="9" t="s">
        <v>58</v>
      </c>
      <c r="B48" s="9" t="s">
        <v>70</v>
      </c>
      <c r="C48" s="9" t="s">
        <v>72</v>
      </c>
      <c r="D48" s="9" t="s">
        <v>89</v>
      </c>
      <c r="E48" s="25">
        <v>0</v>
      </c>
      <c r="F48" s="25"/>
      <c r="G48" s="25"/>
      <c r="H48" s="25">
        <f t="shared" si="3"/>
        <v>0</v>
      </c>
      <c r="I48" s="25"/>
      <c r="J48" s="25"/>
      <c r="K48" s="8">
        <v>4</v>
      </c>
      <c r="L48" s="25">
        <f t="shared" si="4"/>
        <v>0</v>
      </c>
      <c r="M48" s="25"/>
      <c r="N48" s="25"/>
      <c r="O48" s="25">
        <f t="shared" si="5"/>
        <v>0</v>
      </c>
      <c r="P48" s="25"/>
      <c r="Q48" s="25"/>
    </row>
    <row r="49" spans="1:17" ht="15.75" thickBot="1">
      <c r="A49" s="9" t="s">
        <v>59</v>
      </c>
      <c r="B49" s="9" t="s">
        <v>70</v>
      </c>
      <c r="C49" s="9" t="s">
        <v>73</v>
      </c>
      <c r="D49" s="9" t="s">
        <v>89</v>
      </c>
      <c r="E49" s="25">
        <v>0</v>
      </c>
      <c r="F49" s="25"/>
      <c r="G49" s="25"/>
      <c r="H49" s="25">
        <f t="shared" si="3"/>
        <v>0</v>
      </c>
      <c r="I49" s="25"/>
      <c r="J49" s="25"/>
      <c r="K49" s="8">
        <v>4</v>
      </c>
      <c r="L49" s="25">
        <f t="shared" si="4"/>
        <v>0</v>
      </c>
      <c r="M49" s="25"/>
      <c r="N49" s="25"/>
      <c r="O49" s="25">
        <f t="shared" si="5"/>
        <v>0</v>
      </c>
      <c r="P49" s="25"/>
      <c r="Q49" s="25"/>
    </row>
    <row r="50" spans="1:17" ht="15.75" thickBot="1">
      <c r="A50" s="9" t="s">
        <v>60</v>
      </c>
      <c r="B50" s="9" t="s">
        <v>70</v>
      </c>
      <c r="C50" s="9" t="s">
        <v>74</v>
      </c>
      <c r="D50" s="9" t="s">
        <v>89</v>
      </c>
      <c r="E50" s="25">
        <v>0</v>
      </c>
      <c r="F50" s="25"/>
      <c r="G50" s="25"/>
      <c r="H50" s="25">
        <f t="shared" si="3"/>
        <v>0</v>
      </c>
      <c r="I50" s="25"/>
      <c r="J50" s="25"/>
      <c r="K50" s="8">
        <v>4</v>
      </c>
      <c r="L50" s="25">
        <f t="shared" si="4"/>
        <v>0</v>
      </c>
      <c r="M50" s="25"/>
      <c r="N50" s="25"/>
      <c r="O50" s="25">
        <f t="shared" si="5"/>
        <v>0</v>
      </c>
      <c r="P50" s="25"/>
      <c r="Q50" s="25"/>
    </row>
    <row r="51" spans="1:17" ht="15.75" thickBot="1">
      <c r="A51" s="9" t="s">
        <v>19</v>
      </c>
      <c r="B51" s="8"/>
      <c r="C51" s="9" t="s">
        <v>32</v>
      </c>
      <c r="D51" s="9" t="s">
        <v>83</v>
      </c>
      <c r="E51" s="25">
        <v>0</v>
      </c>
      <c r="F51" s="25"/>
      <c r="G51" s="25"/>
      <c r="H51" s="25">
        <f t="shared" si="3"/>
        <v>0</v>
      </c>
      <c r="I51" s="25"/>
      <c r="J51" s="25"/>
      <c r="K51" s="8">
        <v>4</v>
      </c>
      <c r="L51" s="25">
        <f t="shared" si="4"/>
        <v>0</v>
      </c>
      <c r="M51" s="25"/>
      <c r="N51" s="25"/>
      <c r="O51" s="25">
        <f t="shared" si="5"/>
        <v>0</v>
      </c>
      <c r="P51" s="25"/>
      <c r="Q51" s="25"/>
    </row>
    <row r="52" spans="1:17" ht="15.75" thickBot="1">
      <c r="A52" s="9" t="s">
        <v>20</v>
      </c>
      <c r="B52" s="8"/>
      <c r="C52" s="9" t="s">
        <v>2</v>
      </c>
      <c r="D52" s="9" t="s">
        <v>83</v>
      </c>
      <c r="E52" s="25">
        <v>0</v>
      </c>
      <c r="F52" s="25"/>
      <c r="G52" s="25"/>
      <c r="H52" s="25">
        <f t="shared" si="3"/>
        <v>0</v>
      </c>
      <c r="I52" s="25"/>
      <c r="J52" s="25"/>
      <c r="K52" s="8">
        <v>4</v>
      </c>
      <c r="L52" s="25">
        <f t="shared" si="4"/>
        <v>0</v>
      </c>
      <c r="M52" s="25"/>
      <c r="N52" s="25"/>
      <c r="O52" s="25">
        <f t="shared" si="5"/>
        <v>0</v>
      </c>
      <c r="P52" s="25"/>
      <c r="Q52" s="25"/>
    </row>
    <row r="53" spans="1:17" ht="15.75" thickBot="1">
      <c r="A53" s="9" t="s">
        <v>1</v>
      </c>
      <c r="B53" s="8"/>
      <c r="C53" s="9" t="s">
        <v>30</v>
      </c>
      <c r="D53" s="9" t="s">
        <v>83</v>
      </c>
      <c r="E53" s="25">
        <v>0</v>
      </c>
      <c r="F53" s="25"/>
      <c r="G53" s="25"/>
      <c r="H53" s="25">
        <f t="shared" si="3"/>
        <v>0</v>
      </c>
      <c r="I53" s="25"/>
      <c r="J53" s="25"/>
      <c r="K53" s="8">
        <v>4</v>
      </c>
      <c r="L53" s="25">
        <f t="shared" si="4"/>
        <v>0</v>
      </c>
      <c r="M53" s="25"/>
      <c r="N53" s="25"/>
      <c r="O53" s="25">
        <f t="shared" si="5"/>
        <v>0</v>
      </c>
      <c r="P53" s="25"/>
      <c r="Q53" s="25"/>
    </row>
    <row r="54" spans="1:17" ht="15.75" thickBot="1">
      <c r="A54" s="9" t="s">
        <v>21</v>
      </c>
      <c r="B54" s="8"/>
      <c r="C54" s="9" t="s">
        <v>28</v>
      </c>
      <c r="D54" s="9" t="s">
        <v>83</v>
      </c>
      <c r="E54" s="25">
        <v>0</v>
      </c>
      <c r="F54" s="25"/>
      <c r="G54" s="25"/>
      <c r="H54" s="25">
        <f t="shared" si="3"/>
        <v>0</v>
      </c>
      <c r="I54" s="25"/>
      <c r="J54" s="25"/>
      <c r="K54" s="8">
        <v>4</v>
      </c>
      <c r="L54" s="25">
        <f t="shared" si="4"/>
        <v>0</v>
      </c>
      <c r="M54" s="25"/>
      <c r="N54" s="25"/>
      <c r="O54" s="25">
        <f t="shared" si="5"/>
        <v>0</v>
      </c>
      <c r="P54" s="25"/>
      <c r="Q54" s="25"/>
    </row>
    <row r="55" spans="1:17" ht="15.75" thickBot="1">
      <c r="A55" s="9" t="s">
        <v>92</v>
      </c>
      <c r="B55" s="9" t="s">
        <v>93</v>
      </c>
      <c r="C55" s="9" t="s">
        <v>28</v>
      </c>
      <c r="D55" s="9" t="s">
        <v>94</v>
      </c>
      <c r="E55" s="25">
        <v>0</v>
      </c>
      <c r="F55" s="25"/>
      <c r="G55" s="25"/>
      <c r="H55" s="25">
        <f t="shared" si="3"/>
        <v>0</v>
      </c>
      <c r="I55" s="25"/>
      <c r="J55" s="25"/>
      <c r="K55" s="8">
        <v>4</v>
      </c>
      <c r="L55" s="25">
        <f t="shared" si="4"/>
        <v>0</v>
      </c>
      <c r="M55" s="25"/>
      <c r="N55" s="25"/>
      <c r="O55" s="25">
        <f t="shared" si="5"/>
        <v>0</v>
      </c>
      <c r="P55" s="25"/>
      <c r="Q55" s="25"/>
    </row>
    <row r="56" spans="1:17" ht="15.75" thickBot="1">
      <c r="A56" s="9" t="s">
        <v>95</v>
      </c>
      <c r="B56" s="9" t="s">
        <v>96</v>
      </c>
      <c r="C56" s="9" t="s">
        <v>28</v>
      </c>
      <c r="D56" s="9" t="s">
        <v>97</v>
      </c>
      <c r="E56" s="25">
        <v>0</v>
      </c>
      <c r="F56" s="25"/>
      <c r="G56" s="25"/>
      <c r="H56" s="25">
        <f t="shared" si="3"/>
        <v>0</v>
      </c>
      <c r="I56" s="25"/>
      <c r="J56" s="25"/>
      <c r="K56" s="8">
        <v>6</v>
      </c>
      <c r="L56" s="25">
        <f t="shared" si="4"/>
        <v>0</v>
      </c>
      <c r="M56" s="25"/>
      <c r="N56" s="25"/>
      <c r="O56" s="25">
        <f t="shared" si="5"/>
        <v>0</v>
      </c>
      <c r="P56" s="25"/>
      <c r="Q56" s="25"/>
    </row>
    <row r="57" spans="1:17" s="3" customFormat="1" ht="15.75" thickBot="1">
      <c r="A57" s="9" t="s">
        <v>98</v>
      </c>
      <c r="B57" s="8"/>
      <c r="C57" s="9" t="s">
        <v>102</v>
      </c>
      <c r="D57" s="9" t="s">
        <v>105</v>
      </c>
      <c r="E57" s="22">
        <v>0</v>
      </c>
      <c r="F57" s="23"/>
      <c r="G57" s="24"/>
      <c r="H57" s="25">
        <f t="shared" si="3"/>
        <v>0</v>
      </c>
      <c r="I57" s="25"/>
      <c r="J57" s="25"/>
      <c r="K57" s="8">
        <v>10</v>
      </c>
      <c r="L57" s="25">
        <f t="shared" si="4"/>
        <v>0</v>
      </c>
      <c r="M57" s="25"/>
      <c r="N57" s="25"/>
      <c r="O57" s="25">
        <f t="shared" si="5"/>
        <v>0</v>
      </c>
      <c r="P57" s="25"/>
      <c r="Q57" s="25"/>
    </row>
    <row r="58" spans="1:17" s="3" customFormat="1" ht="15.75" thickBot="1">
      <c r="A58" s="9" t="s">
        <v>99</v>
      </c>
      <c r="B58" s="9"/>
      <c r="C58" s="9" t="s">
        <v>103</v>
      </c>
      <c r="D58" s="9" t="s">
        <v>105</v>
      </c>
      <c r="E58" s="22">
        <v>0</v>
      </c>
      <c r="F58" s="23"/>
      <c r="G58" s="24"/>
      <c r="H58" s="25">
        <f t="shared" si="3"/>
        <v>0</v>
      </c>
      <c r="I58" s="25"/>
      <c r="J58" s="25"/>
      <c r="K58" s="8">
        <v>5</v>
      </c>
      <c r="L58" s="25">
        <f t="shared" si="4"/>
        <v>0</v>
      </c>
      <c r="M58" s="25"/>
      <c r="N58" s="25"/>
      <c r="O58" s="25">
        <f t="shared" si="5"/>
        <v>0</v>
      </c>
      <c r="P58" s="25"/>
      <c r="Q58" s="25"/>
    </row>
    <row r="59" spans="1:17" s="5" customFormat="1" ht="15.75" thickBot="1">
      <c r="A59" s="9" t="s">
        <v>100</v>
      </c>
      <c r="B59" s="9"/>
      <c r="C59" s="9" t="s">
        <v>104</v>
      </c>
      <c r="D59" s="9" t="s">
        <v>105</v>
      </c>
      <c r="E59" s="22">
        <v>0</v>
      </c>
      <c r="F59" s="23"/>
      <c r="G59" s="24"/>
      <c r="H59" s="25">
        <f t="shared" si="3"/>
        <v>0</v>
      </c>
      <c r="I59" s="25"/>
      <c r="J59" s="25"/>
      <c r="K59" s="8">
        <v>5</v>
      </c>
      <c r="L59" s="25">
        <f t="shared" si="4"/>
        <v>0</v>
      </c>
      <c r="M59" s="25"/>
      <c r="N59" s="25"/>
      <c r="O59" s="25">
        <f t="shared" si="5"/>
        <v>0</v>
      </c>
      <c r="P59" s="25"/>
      <c r="Q59" s="25"/>
    </row>
    <row r="60" spans="1:17" s="5" customFormat="1" ht="15.75" thickBot="1">
      <c r="A60" s="9" t="s">
        <v>101</v>
      </c>
      <c r="B60" s="9"/>
      <c r="C60" s="9" t="s">
        <v>73</v>
      </c>
      <c r="D60" s="9" t="s">
        <v>105</v>
      </c>
      <c r="E60" s="25">
        <v>0</v>
      </c>
      <c r="F60" s="25"/>
      <c r="G60" s="25"/>
      <c r="H60" s="25">
        <f t="shared" si="3"/>
        <v>0</v>
      </c>
      <c r="I60" s="25"/>
      <c r="J60" s="25"/>
      <c r="K60" s="8">
        <v>5</v>
      </c>
      <c r="L60" s="25">
        <f t="shared" si="4"/>
        <v>0</v>
      </c>
      <c r="M60" s="25"/>
      <c r="N60" s="25"/>
      <c r="O60" s="25">
        <f t="shared" si="5"/>
        <v>0</v>
      </c>
      <c r="P60" s="25"/>
      <c r="Q60" s="25"/>
    </row>
    <row r="61" spans="1:17" s="5" customFormat="1" ht="15.75" thickBot="1">
      <c r="A61" s="13"/>
      <c r="B61" s="13"/>
      <c r="C61" s="13"/>
      <c r="D61" s="13"/>
      <c r="E61" s="26"/>
      <c r="F61" s="26"/>
      <c r="G61" s="26"/>
      <c r="H61" s="27"/>
      <c r="I61" s="27"/>
      <c r="J61" s="27"/>
      <c r="K61" s="13"/>
      <c r="L61" s="26"/>
      <c r="M61" s="26"/>
      <c r="N61" s="26"/>
      <c r="O61" s="27"/>
      <c r="P61" s="27"/>
      <c r="Q61" s="27"/>
    </row>
    <row r="62" spans="1:17" s="3" customFormat="1" ht="15.75" thickBot="1">
      <c r="A62" s="37" t="s">
        <v>110</v>
      </c>
      <c r="B62" s="37"/>
      <c r="C62" s="37"/>
      <c r="D62" s="17"/>
      <c r="E62" s="18"/>
      <c r="F62" s="18"/>
      <c r="G62" s="18"/>
      <c r="H62" s="18"/>
      <c r="I62" s="18"/>
      <c r="J62" s="18"/>
      <c r="K62" s="19"/>
      <c r="L62" s="28">
        <f>SUM(L23:N60)</f>
        <v>0</v>
      </c>
      <c r="M62" s="28"/>
      <c r="N62" s="28"/>
      <c r="O62" s="28">
        <f>SUM(O23:Q60)</f>
        <v>0</v>
      </c>
      <c r="P62" s="28"/>
      <c r="Q62" s="28"/>
    </row>
    <row r="63" spans="5:10" ht="15">
      <c r="E63" s="39"/>
      <c r="F63" s="39"/>
      <c r="G63" s="39"/>
      <c r="H63" s="38"/>
      <c r="I63" s="38"/>
      <c r="J63" s="38"/>
    </row>
    <row r="64" spans="1:17" ht="15.75" thickBo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5.75" thickBot="1">
      <c r="A65" s="42"/>
      <c r="B65" s="42"/>
      <c r="C65" s="42"/>
      <c r="D65" s="43" t="s">
        <v>114</v>
      </c>
      <c r="E65" s="43" t="s">
        <v>115</v>
      </c>
      <c r="F65" s="44" t="s">
        <v>116</v>
      </c>
      <c r="G65" s="44"/>
      <c r="H65" s="44"/>
      <c r="I65" s="6"/>
      <c r="J65" s="6"/>
      <c r="K65" s="6"/>
      <c r="L65" s="6"/>
      <c r="M65" s="6"/>
      <c r="N65" s="6"/>
      <c r="O65" s="6"/>
      <c r="P65" s="6"/>
      <c r="Q65" s="6"/>
    </row>
    <row r="66" spans="1:17" ht="15.75" thickBot="1">
      <c r="A66" s="45" t="s">
        <v>118</v>
      </c>
      <c r="B66" s="45"/>
      <c r="C66" s="45"/>
      <c r="D66" s="14">
        <f>L18+L62</f>
        <v>0</v>
      </c>
      <c r="E66" s="14">
        <f>D66*0.21</f>
        <v>0</v>
      </c>
      <c r="F66" s="28">
        <f>D66*1.21</f>
        <v>0</v>
      </c>
      <c r="G66" s="41"/>
      <c r="H66" s="41"/>
      <c r="I66" s="6"/>
      <c r="J66" s="6"/>
      <c r="K66" s="6"/>
      <c r="L66" s="6"/>
      <c r="M66" s="6"/>
      <c r="N66" s="6"/>
      <c r="O66" s="6"/>
      <c r="P66" s="6"/>
      <c r="Q66" s="6"/>
    </row>
    <row r="67" spans="1:17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5">
      <c r="A69" s="21" t="s">
        <v>113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ht="15">
      <c r="A70" s="21" t="s">
        <v>117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3" spans="1:17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</row>
  </sheetData>
  <mergeCells count="236">
    <mergeCell ref="A66:C66"/>
    <mergeCell ref="F65:H65"/>
    <mergeCell ref="F66:H66"/>
    <mergeCell ref="A65:C65"/>
    <mergeCell ref="A69:Q69"/>
    <mergeCell ref="A70:Q70"/>
    <mergeCell ref="A62:C62"/>
    <mergeCell ref="H63:J63"/>
    <mergeCell ref="H47:J47"/>
    <mergeCell ref="H48:J48"/>
    <mergeCell ref="H49:J49"/>
    <mergeCell ref="H50:J50"/>
    <mergeCell ref="H61:J61"/>
    <mergeCell ref="H41:J41"/>
    <mergeCell ref="H42:J42"/>
    <mergeCell ref="H43:J43"/>
    <mergeCell ref="H44:J44"/>
    <mergeCell ref="H45:J45"/>
    <mergeCell ref="H46:J46"/>
    <mergeCell ref="E63:G63"/>
    <mergeCell ref="E47:G47"/>
    <mergeCell ref="E48:G48"/>
    <mergeCell ref="E49:G49"/>
    <mergeCell ref="E50:G50"/>
    <mergeCell ref="E61:G61"/>
    <mergeCell ref="E41:G41"/>
    <mergeCell ref="E42:G42"/>
    <mergeCell ref="E43:G43"/>
    <mergeCell ref="H54:J54"/>
    <mergeCell ref="H17:J17"/>
    <mergeCell ref="H19:J19"/>
    <mergeCell ref="H16:J16"/>
    <mergeCell ref="H51:J51"/>
    <mergeCell ref="E38:G38"/>
    <mergeCell ref="E39:G39"/>
    <mergeCell ref="E40:G40"/>
    <mergeCell ref="E29:G29"/>
    <mergeCell ref="E30:G30"/>
    <mergeCell ref="E31:G31"/>
    <mergeCell ref="E32:G32"/>
    <mergeCell ref="E33:G33"/>
    <mergeCell ref="E34:G34"/>
    <mergeCell ref="H33:J33"/>
    <mergeCell ref="H34:J34"/>
    <mergeCell ref="H23:J23"/>
    <mergeCell ref="H24:J24"/>
    <mergeCell ref="H25:J25"/>
    <mergeCell ref="E35:G35"/>
    <mergeCell ref="E36:G36"/>
    <mergeCell ref="E37:G37"/>
    <mergeCell ref="H27:J27"/>
    <mergeCell ref="H28:J28"/>
    <mergeCell ref="E23:G23"/>
    <mergeCell ref="E24:G24"/>
    <mergeCell ref="E25:G25"/>
    <mergeCell ref="E26:G26"/>
    <mergeCell ref="E27:G27"/>
    <mergeCell ref="E28:G28"/>
    <mergeCell ref="H53:J53"/>
    <mergeCell ref="E4:G4"/>
    <mergeCell ref="H4:J4"/>
    <mergeCell ref="E5:G5"/>
    <mergeCell ref="E6:G6"/>
    <mergeCell ref="E7:G7"/>
    <mergeCell ref="E8:G8"/>
    <mergeCell ref="H11:J11"/>
    <mergeCell ref="H5:J5"/>
    <mergeCell ref="H6:J6"/>
    <mergeCell ref="H7:J7"/>
    <mergeCell ref="H8:J8"/>
    <mergeCell ref="H9:J9"/>
    <mergeCell ref="H10:J10"/>
    <mergeCell ref="A16:B16"/>
    <mergeCell ref="E9:G9"/>
    <mergeCell ref="E10:G10"/>
    <mergeCell ref="E11:G11"/>
    <mergeCell ref="E12:G12"/>
    <mergeCell ref="E13:G13"/>
    <mergeCell ref="H12:J12"/>
    <mergeCell ref="H13:J13"/>
    <mergeCell ref="E51:G51"/>
    <mergeCell ref="E17:G17"/>
    <mergeCell ref="E14:G14"/>
    <mergeCell ref="E15:G15"/>
    <mergeCell ref="E16:G16"/>
    <mergeCell ref="H29:J29"/>
    <mergeCell ref="H30:J30"/>
    <mergeCell ref="H31:J31"/>
    <mergeCell ref="H32:J32"/>
    <mergeCell ref="H22:J22"/>
    <mergeCell ref="A18:C18"/>
    <mergeCell ref="E22:G22"/>
    <mergeCell ref="E19:G19"/>
    <mergeCell ref="E44:G44"/>
    <mergeCell ref="O7:Q7"/>
    <mergeCell ref="L8:N8"/>
    <mergeCell ref="O8:Q8"/>
    <mergeCell ref="E55:G55"/>
    <mergeCell ref="H55:J55"/>
    <mergeCell ref="E56:G56"/>
    <mergeCell ref="E60:G60"/>
    <mergeCell ref="H56:J56"/>
    <mergeCell ref="H60:J60"/>
    <mergeCell ref="E52:G52"/>
    <mergeCell ref="E53:G53"/>
    <mergeCell ref="E54:G54"/>
    <mergeCell ref="H52:J52"/>
    <mergeCell ref="E45:G45"/>
    <mergeCell ref="E46:G46"/>
    <mergeCell ref="H35:J35"/>
    <mergeCell ref="H36:J36"/>
    <mergeCell ref="H37:J37"/>
    <mergeCell ref="H38:J38"/>
    <mergeCell ref="H39:J39"/>
    <mergeCell ref="H40:J40"/>
    <mergeCell ref="H14:J14"/>
    <mergeCell ref="H15:J15"/>
    <mergeCell ref="H26:J26"/>
    <mergeCell ref="L13:N13"/>
    <mergeCell ref="O13:Q13"/>
    <mergeCell ref="L14:N14"/>
    <mergeCell ref="O14:Q14"/>
    <mergeCell ref="L15:N15"/>
    <mergeCell ref="O15:Q15"/>
    <mergeCell ref="L16:N16"/>
    <mergeCell ref="O16:Q16"/>
    <mergeCell ref="A3:Q3"/>
    <mergeCell ref="L9:N9"/>
    <mergeCell ref="O9:Q9"/>
    <mergeCell ref="L10:N10"/>
    <mergeCell ref="O10:Q10"/>
    <mergeCell ref="L11:N11"/>
    <mergeCell ref="O11:Q11"/>
    <mergeCell ref="L12:N12"/>
    <mergeCell ref="O12:Q12"/>
    <mergeCell ref="L4:N4"/>
    <mergeCell ref="O4:Q4"/>
    <mergeCell ref="L5:N5"/>
    <mergeCell ref="O5:Q5"/>
    <mergeCell ref="L6:N6"/>
    <mergeCell ref="O6:Q6"/>
    <mergeCell ref="L7:N7"/>
    <mergeCell ref="L18:N18"/>
    <mergeCell ref="O18:Q18"/>
    <mergeCell ref="D18:K18"/>
    <mergeCell ref="L22:N22"/>
    <mergeCell ref="O22:Q22"/>
    <mergeCell ref="L23:N23"/>
    <mergeCell ref="O23:Q23"/>
    <mergeCell ref="L24:N24"/>
    <mergeCell ref="O24:Q24"/>
    <mergeCell ref="A21:Q21"/>
    <mergeCell ref="L25:N25"/>
    <mergeCell ref="O25:Q25"/>
    <mergeCell ref="L26:N26"/>
    <mergeCell ref="O26:Q26"/>
    <mergeCell ref="L27:N27"/>
    <mergeCell ref="O27:Q27"/>
    <mergeCell ref="L28:N28"/>
    <mergeCell ref="O28:Q28"/>
    <mergeCell ref="L29:N29"/>
    <mergeCell ref="O29:Q29"/>
    <mergeCell ref="L30:N30"/>
    <mergeCell ref="O30:Q30"/>
    <mergeCell ref="L31:N31"/>
    <mergeCell ref="O31:Q31"/>
    <mergeCell ref="L32:N32"/>
    <mergeCell ref="O32:Q32"/>
    <mergeCell ref="L33:N33"/>
    <mergeCell ref="O33:Q33"/>
    <mergeCell ref="L34:N34"/>
    <mergeCell ref="O34:Q34"/>
    <mergeCell ref="L35:N35"/>
    <mergeCell ref="O35:Q35"/>
    <mergeCell ref="L36:N36"/>
    <mergeCell ref="O36:Q36"/>
    <mergeCell ref="L37:N37"/>
    <mergeCell ref="O37:Q37"/>
    <mergeCell ref="L38:N38"/>
    <mergeCell ref="O38:Q38"/>
    <mergeCell ref="L39:N39"/>
    <mergeCell ref="O39:Q39"/>
    <mergeCell ref="L40:N40"/>
    <mergeCell ref="O40:Q40"/>
    <mergeCell ref="L41:N41"/>
    <mergeCell ref="O41:Q41"/>
    <mergeCell ref="L42:N42"/>
    <mergeCell ref="O42:Q42"/>
    <mergeCell ref="L43:N43"/>
    <mergeCell ref="O43:Q43"/>
    <mergeCell ref="L44:N44"/>
    <mergeCell ref="O44:Q44"/>
    <mergeCell ref="L45:N45"/>
    <mergeCell ref="O45:Q45"/>
    <mergeCell ref="L46:N46"/>
    <mergeCell ref="O46:Q46"/>
    <mergeCell ref="L47:N47"/>
    <mergeCell ref="O47:Q47"/>
    <mergeCell ref="L48:N48"/>
    <mergeCell ref="O48:Q48"/>
    <mergeCell ref="L49:N49"/>
    <mergeCell ref="O49:Q49"/>
    <mergeCell ref="O59:Q59"/>
    <mergeCell ref="L50:N50"/>
    <mergeCell ref="O50:Q50"/>
    <mergeCell ref="L51:N51"/>
    <mergeCell ref="O51:Q51"/>
    <mergeCell ref="L52:N52"/>
    <mergeCell ref="O52:Q52"/>
    <mergeCell ref="L53:N53"/>
    <mergeCell ref="O53:Q53"/>
    <mergeCell ref="L54:N54"/>
    <mergeCell ref="O54:Q54"/>
    <mergeCell ref="D62:K62"/>
    <mergeCell ref="A1:Q1"/>
    <mergeCell ref="E57:G57"/>
    <mergeCell ref="E58:G58"/>
    <mergeCell ref="E59:G59"/>
    <mergeCell ref="H57:J57"/>
    <mergeCell ref="H58:J58"/>
    <mergeCell ref="H59:J59"/>
    <mergeCell ref="L57:N57"/>
    <mergeCell ref="L58:N58"/>
    <mergeCell ref="L59:N59"/>
    <mergeCell ref="L55:N55"/>
    <mergeCell ref="O55:Q55"/>
    <mergeCell ref="L56:N56"/>
    <mergeCell ref="O56:Q56"/>
    <mergeCell ref="L60:N60"/>
    <mergeCell ref="O60:Q60"/>
    <mergeCell ref="L61:N61"/>
    <mergeCell ref="O61:Q61"/>
    <mergeCell ref="L62:N62"/>
    <mergeCell ref="O62:Q62"/>
    <mergeCell ref="O57:Q57"/>
    <mergeCell ref="O58:Q58"/>
  </mergeCells>
  <printOptions/>
  <pageMargins left="0.7" right="0.7" top="0.787401575" bottom="0.787401575" header="0.3" footer="0.3"/>
  <pageSetup horizontalDpi="600" verticalDpi="600" orientation="landscape" paperSize="9" scale="64" r:id="rId1"/>
  <rowBreaks count="2" manualBreakCount="2">
    <brk id="2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Petr, Ing.</dc:creator>
  <cp:keywords/>
  <dc:description/>
  <cp:lastModifiedBy>Topič Petr</cp:lastModifiedBy>
  <cp:lastPrinted>2018-01-10T11:35:15Z</cp:lastPrinted>
  <dcterms:created xsi:type="dcterms:W3CDTF">2017-11-08T09:10:26Z</dcterms:created>
  <dcterms:modified xsi:type="dcterms:W3CDTF">2021-02-18T13:48:50Z</dcterms:modified>
  <cp:category/>
  <cp:version/>
  <cp:contentType/>
  <cp:contentStatus/>
</cp:coreProperties>
</file>