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aha5.cz\Users\Home\petr.topic\Desktop\V E Ř E J N É Z A K Á Z K Y\2025\OIN\Telekomunikační služby\"/>
    </mc:Choice>
  </mc:AlternateContent>
  <xr:revisionPtr revIDLastSave="0" documentId="13_ncr:1_{0C444E0C-5CAC-4D3C-BEE3-A46FA834151B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List1" sheetId="1" r:id="rId1"/>
    <sheet name="List2" sheetId="2" r:id="rId2"/>
    <sheet name="List3" sheetId="3" r:id="rId3"/>
  </sheets>
  <calcPr calcId="191028"/>
  <customWorkbookViews>
    <customWorkbookView name="Listík Josef – osobní zobrazení" guid="{B1392CDB-430F-4791-9EB1-7AB019FE502A}" mergeInterval="0" personalView="1" maximized="1" xWindow="-8" yWindow="-8" windowWidth="1936" windowHeight="1056" activeSheetId="1"/>
    <customWorkbookView name="Gottová Eva – osobní zobrazení" guid="{DBEDD605-4F3B-4C38-A89A-D70912A9E850}" mergeInterval="0" personalView="1" maximized="1" windowWidth="1916" windowHeight="943" activeSheetId="1"/>
    <customWorkbookView name="mselejov - vlastní zobrazení" guid="{A79BED07-2B7B-42F1-B844-D7D53F5CD5D8}" mergeInterval="0" personalView="1" maximized="1" xWindow="1" yWindow="1" windowWidth="1276" windowHeight="830" activeSheetId="1" showFormulaBar="0"/>
    <customWorkbookView name="Balíček Pavel – osobní zobrazení" guid="{7B18E5BD-996E-4712-A540-FE8688EC0C70}" mergeInterval="0" personalView="1" maximized="1" xWindow="-9" yWindow="-9" windowWidth="1938" windowHeight="1050" activeSheetId="1"/>
    <customWorkbookView name="Pavel Svoboda – osobní zobrazení" guid="{2287E191-D43A-429C-ABD9-3140C75E5F14}" mergeInterval="0" personalView="1" maximized="1" xWindow="-8" yWindow="-8" windowWidth="1936" windowHeight="1056" activeSheetId="1"/>
    <customWorkbookView name="X - Personal View" guid="{18D2F70B-C538-45D6-A1AF-F16D4B56C49B}" mergeInterval="0" personalView="1" maximized="1" xWindow="-4" yWindow="-4" windowWidth="1032" windowHeight="776" activeSheetId="1"/>
  </customWorkbookViews>
</workbook>
</file>

<file path=xl/calcChain.xml><?xml version="1.0" encoding="utf-8"?>
<calcChain xmlns="http://schemas.openxmlformats.org/spreadsheetml/2006/main">
  <c r="G37" i="1" l="1"/>
  <c r="I37" i="1" s="1"/>
  <c r="G24" i="1" l="1"/>
  <c r="I24" i="1" s="1"/>
  <c r="G25" i="1"/>
  <c r="I25" i="1" s="1"/>
  <c r="G26" i="1"/>
  <c r="I26" i="1" s="1"/>
  <c r="G27" i="1"/>
  <c r="I27" i="1" s="1"/>
  <c r="G11" i="1" l="1"/>
  <c r="I11" i="1" s="1"/>
  <c r="G12" i="1"/>
  <c r="I12" i="1" s="1"/>
  <c r="G13" i="1"/>
  <c r="G3" i="1" l="1"/>
  <c r="I3" i="1" s="1"/>
  <c r="G4" i="1"/>
  <c r="I4" i="1" s="1"/>
  <c r="G5" i="1"/>
  <c r="I5" i="1" s="1"/>
  <c r="G6" i="1"/>
  <c r="I6" i="1" s="1"/>
  <c r="G7" i="1"/>
  <c r="I7" i="1" s="1"/>
  <c r="G9" i="1"/>
  <c r="I9" i="1" s="1"/>
  <c r="I13" i="1"/>
  <c r="G14" i="1"/>
  <c r="I14" i="1" s="1"/>
  <c r="G16" i="1"/>
  <c r="I16" i="1" s="1"/>
  <c r="G18" i="1"/>
  <c r="I18" i="1" s="1"/>
  <c r="G19" i="1"/>
  <c r="I19" i="1" s="1"/>
  <c r="G20" i="1"/>
  <c r="I20" i="1" s="1"/>
  <c r="G21" i="1"/>
  <c r="I21" i="1" s="1"/>
  <c r="G23" i="1"/>
  <c r="I23" i="1" s="1"/>
  <c r="G28" i="1"/>
  <c r="I28" i="1" s="1"/>
  <c r="G30" i="1"/>
  <c r="I30" i="1" s="1"/>
  <c r="G31" i="1"/>
  <c r="I31" i="1" s="1"/>
  <c r="G32" i="1"/>
  <c r="I32" i="1" s="1"/>
  <c r="G33" i="1"/>
  <c r="I33" i="1" s="1"/>
  <c r="G34" i="1"/>
  <c r="I34" i="1" s="1"/>
  <c r="G36" i="1"/>
  <c r="I36" i="1" s="1"/>
  <c r="G39" i="1"/>
  <c r="I39" i="1" s="1"/>
  <c r="G40" i="1"/>
  <c r="I40" i="1" s="1"/>
  <c r="G41" i="1"/>
  <c r="I41" i="1" s="1"/>
  <c r="G43" i="1"/>
  <c r="I43" i="1" s="1"/>
  <c r="G44" i="1"/>
  <c r="I44" i="1" s="1"/>
  <c r="G46" i="1"/>
  <c r="I46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4" i="1" l="1"/>
  <c r="I65" i="1" s="1"/>
</calcChain>
</file>

<file path=xl/sharedStrings.xml><?xml version="1.0" encoding="utf-8"?>
<sst xmlns="http://schemas.openxmlformats.org/spreadsheetml/2006/main" count="123" uniqueCount="85">
  <si>
    <t>Položka č.</t>
  </si>
  <si>
    <t>Druh požadovaných služeb</t>
  </si>
  <si>
    <t>Jednotka</t>
  </si>
  <si>
    <t>pozn.</t>
  </si>
  <si>
    <t>Cena / jednotka</t>
  </si>
  <si>
    <t>Počet jednotek</t>
  </si>
  <si>
    <t>Cena bez DPH</t>
  </si>
  <si>
    <t xml:space="preserve"> DPH</t>
  </si>
  <si>
    <t>Cena vč. DPH</t>
  </si>
  <si>
    <t>SIM</t>
  </si>
  <si>
    <t>(bez DPH)</t>
  </si>
  <si>
    <t>za měsíc</t>
  </si>
  <si>
    <t>(v %)</t>
  </si>
  <si>
    <t>Tarif A - základní měsíční tarif s neomezeným v ČR a v roamingu v zóně EU voláním a neomezeným počtem SMS, bez připojení k internetu</t>
  </si>
  <si>
    <t>1 SIM</t>
  </si>
  <si>
    <t>Tarif C - základní měsíční tarif s neomezeným v ČR a v roamingu v zóně EU voláním a neomezeným počtem SMS, min 20 GB dat pro připojení na Internet</t>
  </si>
  <si>
    <t>Tarif D - základní měsíční tarif s neomezeným v ČR a v roamingu v zóně EU voláním a neomezeným počtem SMS, min 60 GB dat pro připojení na Internet</t>
  </si>
  <si>
    <t>Navýšení datového tarifu v případě překročení objemu přenesených dat o min. 2Gb (v kombinaci s hlasovým tarifem)</t>
  </si>
  <si>
    <t xml:space="preserve">Tarif F - volání do všech sítí 150 min, 150 SMS </t>
  </si>
  <si>
    <t>1 minuta</t>
  </si>
  <si>
    <t>- SMS pro omezený tarif F (do všech tuzemských sítí/operátorů)</t>
  </si>
  <si>
    <t>1 SMS</t>
  </si>
  <si>
    <t>služba MMS - vnitrostátní</t>
  </si>
  <si>
    <t>- odeslání 1 MMS (příchozí MMS zdarma)</t>
  </si>
  <si>
    <t>1 MMS</t>
  </si>
  <si>
    <t xml:space="preserve">datové služby </t>
  </si>
  <si>
    <t>- přenos dat - INTERNET - 5G 20 GB</t>
  </si>
  <si>
    <t>- přenos dat - INTERNET - 5G 60GB</t>
  </si>
  <si>
    <t>- Navýšení samostatného datového tarifu v případě překročení o min. 2 GB</t>
  </si>
  <si>
    <t>Roaming - volání a SMS</t>
  </si>
  <si>
    <t>Evropa mimo EU</t>
  </si>
  <si>
    <t>Svět</t>
  </si>
  <si>
    <t>Roaming - datový balíček</t>
  </si>
  <si>
    <t>Roamingový datový balíček v rámci evropy mimo eu 1 GB</t>
  </si>
  <si>
    <t>balíček</t>
  </si>
  <si>
    <t>Roamingový datový balíček v rámci evropy mimo eu 1,5 GB</t>
  </si>
  <si>
    <t>Roamingový datový balíček v rámci celého světa 500 Mb</t>
  </si>
  <si>
    <t>Roamingový datový balíček v rámci celého světa 1 GB</t>
  </si>
  <si>
    <t>Roamingový datový balíček v rámci celého světa 1,5 GB</t>
  </si>
  <si>
    <t>SMS brána a Barevné linky (8xxx)</t>
  </si>
  <si>
    <t>SMS brána</t>
  </si>
  <si>
    <t>zřízení a poskytování VPN</t>
  </si>
  <si>
    <t>- poplatek za aktivaci (zřízení) VPN</t>
  </si>
  <si>
    <t>počet SIM/linek</t>
  </si>
  <si>
    <t>- měs.poplatek (celkový paušál) za službu VPN</t>
  </si>
  <si>
    <t>1 objednatel</t>
  </si>
  <si>
    <t>- měs.poplatek (jednotkový paušál) za užívání VPN (včetně volání v rámci VPN)</t>
  </si>
  <si>
    <t>- volání do vlastní sítě (vlastní operátor, ale mimo VPN)</t>
  </si>
  <si>
    <t>- volání do ostatních mobilních sítí (jiných tuzemských operátorů)</t>
  </si>
  <si>
    <t>Pevná telefoní síť</t>
  </si>
  <si>
    <t xml:space="preserve">
Business ISDN30 - provolba blok 1000 čísel</t>
  </si>
  <si>
    <t>náměstí 14. října 1381/4, Praha</t>
  </si>
  <si>
    <t>ostatní služby</t>
  </si>
  <si>
    <t>- změna fakturačních údajů</t>
  </si>
  <si>
    <t>1 úkon</t>
  </si>
  <si>
    <t>- odpojení z důvodů krádeže</t>
  </si>
  <si>
    <t>- odpojení telefonu-prázdniny</t>
  </si>
  <si>
    <t xml:space="preserve">- reaktivace po krádeži  </t>
  </si>
  <si>
    <t>- reaktivace  po odpojení-prázdniny</t>
  </si>
  <si>
    <t>- poplatek za elektronický výpis</t>
  </si>
  <si>
    <t>- elektronické nastavení služeb</t>
  </si>
  <si>
    <t>- možnost definovat seznamy povolených a nepovolených telefonních čísel</t>
  </si>
  <si>
    <t>- změna tarifu a také zprovoznění, ukončení nebo změna datových služeb kdykoliv</t>
  </si>
  <si>
    <t>- výměna SIM karty</t>
  </si>
  <si>
    <t>- poplatek za tištěný výpis, vč. jeho doručení zadavateli</t>
  </si>
  <si>
    <t>- aktivační poplatek</t>
  </si>
  <si>
    <t>- monitoring poskytovaných služeb</t>
  </si>
  <si>
    <t>- odeslání hromadné SMS (v rámci skupiny VPN)</t>
  </si>
  <si>
    <t>NABÍDKOVÁ CENA ZA SPOTŘEBNÍ KOŠ BEZ DPH</t>
  </si>
  <si>
    <t>NABÍDKOVÁ CENA ZA SPOTŘEBÍ KOŠ VČETNĚ DPH</t>
  </si>
  <si>
    <t>Poznámka:</t>
  </si>
  <si>
    <t>Účastník vyplní modře označené pole.</t>
  </si>
  <si>
    <t>Tarif F - minimální omezený paušál, tarifikované služby</t>
  </si>
  <si>
    <t>Tarif E - základní měsíční tarif s neomezeným v ČR a v roamingu v zóně EU voláním a neomezeným počtem SMS, min 120 GB dat pro připojení na Internet</t>
  </si>
  <si>
    <t xml:space="preserve">- přenos dat - INTERNET - 5G 120 GB </t>
  </si>
  <si>
    <t>do tuzemských sítí poskytovatele vč. pevných</t>
  </si>
  <si>
    <t>- volání pro omezený tarif F</t>
  </si>
  <si>
    <t>do tuzemských sítí včech ostatních poskytovatelů (mobilních)</t>
  </si>
  <si>
    <t>do tuzemských sítí včech ostatních poskytovatelů (pevných)</t>
  </si>
  <si>
    <t>paušal</t>
  </si>
  <si>
    <t>Evropa mimo EU - příchozí hovor</t>
  </si>
  <si>
    <t>Svět - příchozí hovor</t>
  </si>
  <si>
    <t>Svět - odchozí hovor</t>
  </si>
  <si>
    <t>baliček - měsíční paušál</t>
  </si>
  <si>
    <t>Evropa mimo EU - odchozí hovor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</si>
</sst>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10" x14ac:knownFonts="1">
    <font>
      <sz val="10"/>
      <name val="Arial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FFFFFF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2" borderId="0" xfId="0" applyNumberFormat="1" applyFont="1" applyFill="1"/>
    <xf numFmtId="49" fontId="1" fillId="2" borderId="2" xfId="0" applyNumberFormat="1" applyFont="1" applyFill="1" applyBorder="1" applyAlignment="1">
      <alignment horizontal="center"/>
    </xf>
    <xf numFmtId="0" fontId="1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8" fontId="1" fillId="3" borderId="2" xfId="0" applyNumberFormat="1" applyFont="1" applyFill="1" applyBorder="1" applyAlignment="1">
      <alignment horizontal="center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/>
    <xf numFmtId="164" fontId="5" fillId="3" borderId="0" xfId="0" applyNumberFormat="1" applyFont="1" applyFill="1" applyAlignment="1">
      <alignment horizontal="center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4" borderId="5" xfId="0" applyNumberFormat="1" applyFont="1" applyFill="1" applyBorder="1" applyAlignment="1" applyProtection="1">
      <alignment horizontal="center"/>
      <protection locked="0"/>
    </xf>
    <xf numFmtId="164" fontId="2" fillId="4" borderId="5" xfId="0" applyNumberFormat="1" applyFont="1" applyFill="1" applyBorder="1" applyAlignment="1">
      <alignment horizontal="center"/>
    </xf>
    <xf numFmtId="0" fontId="2" fillId="4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3" fontId="2" fillId="5" borderId="7" xfId="0" applyNumberFormat="1" applyFont="1" applyFill="1" applyBorder="1" applyAlignment="1">
      <alignment horizontal="center"/>
    </xf>
    <xf numFmtId="4" fontId="2" fillId="5" borderId="7" xfId="0" applyNumberFormat="1" applyFont="1" applyFill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wrapText="1"/>
    </xf>
    <xf numFmtId="0" fontId="2" fillId="5" borderId="7" xfId="0" applyFont="1" applyFill="1" applyBorder="1" applyAlignment="1">
      <alignment horizontal="center" wrapText="1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1" fillId="2" borderId="10" xfId="0" applyFont="1" applyFill="1" applyBorder="1" applyAlignment="1">
      <alignment horizontal="center"/>
    </xf>
    <xf numFmtId="164" fontId="1" fillId="0" borderId="7" xfId="0" applyNumberFormat="1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6" borderId="7" xfId="0" applyFont="1" applyFill="1" applyBorder="1" applyAlignment="1">
      <alignment wrapText="1"/>
    </xf>
    <xf numFmtId="49" fontId="2" fillId="6" borderId="7" xfId="0" applyNumberFormat="1" applyFont="1" applyFill="1" applyBorder="1"/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/>
    <xf numFmtId="49" fontId="2" fillId="0" borderId="7" xfId="0" applyNumberFormat="1" applyFont="1" applyBorder="1" applyAlignment="1">
      <alignment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right" wrapText="1"/>
    </xf>
    <xf numFmtId="0" fontId="2" fillId="6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2" fillId="0" borderId="17" xfId="0" applyNumberFormat="1" applyFont="1" applyBorder="1"/>
    <xf numFmtId="0" fontId="2" fillId="0" borderId="17" xfId="0" applyFont="1" applyBorder="1" applyAlignment="1">
      <alignment horizontal="center"/>
    </xf>
    <xf numFmtId="164" fontId="2" fillId="4" borderId="18" xfId="0" applyNumberFormat="1" applyFont="1" applyFill="1" applyBorder="1" applyAlignment="1" applyProtection="1">
      <alignment horizontal="center"/>
      <protection locked="0"/>
    </xf>
    <xf numFmtId="3" fontId="2" fillId="5" borderId="17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0" fontId="2" fillId="4" borderId="19" xfId="0" applyFont="1" applyFill="1" applyBorder="1" applyAlignment="1" applyProtection="1">
      <alignment horizontal="center"/>
      <protection locked="0"/>
    </xf>
    <xf numFmtId="0" fontId="2" fillId="4" borderId="20" xfId="0" applyFont="1" applyFill="1" applyBorder="1" applyAlignment="1" applyProtection="1">
      <alignment horizontal="center"/>
      <protection locked="0"/>
    </xf>
    <xf numFmtId="164" fontId="2" fillId="0" borderId="15" xfId="0" applyNumberFormat="1" applyFont="1" applyBorder="1" applyAlignment="1">
      <alignment horizontal="right"/>
    </xf>
    <xf numFmtId="164" fontId="2" fillId="0" borderId="21" xfId="0" applyNumberFormat="1" applyFont="1" applyBorder="1" applyAlignment="1">
      <alignment horizontal="right"/>
    </xf>
    <xf numFmtId="0" fontId="2" fillId="0" borderId="22" xfId="0" applyFont="1" applyBorder="1" applyAlignment="1">
      <alignment horizontal="center" vertical="center"/>
    </xf>
    <xf numFmtId="49" fontId="2" fillId="0" borderId="23" xfId="0" applyNumberFormat="1" applyFont="1" applyBorder="1"/>
    <xf numFmtId="0" fontId="2" fillId="0" borderId="23" xfId="0" applyFont="1" applyBorder="1" applyAlignment="1">
      <alignment horizontal="center"/>
    </xf>
    <xf numFmtId="0" fontId="9" fillId="3" borderId="0" xfId="0" applyFont="1" applyFill="1"/>
    <xf numFmtId="3" fontId="2" fillId="0" borderId="7" xfId="0" applyNumberFormat="1" applyFont="1" applyBorder="1" applyAlignment="1">
      <alignment horizontal="center" wrapText="1"/>
    </xf>
    <xf numFmtId="0" fontId="7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1" fillId="2" borderId="2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2" borderId="25" xfId="0" applyFont="1" applyFill="1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71"/>
  <sheetViews>
    <sheetView tabSelected="1" zoomScaleNormal="100" workbookViewId="0">
      <selection activeCell="F48" sqref="F48"/>
    </sheetView>
  </sheetViews>
  <sheetFormatPr defaultRowHeight="15" customHeight="1" x14ac:dyDescent="0.2"/>
  <cols>
    <col min="1" max="1" width="9.28515625" style="43" bestFit="1" customWidth="1"/>
    <col min="2" max="2" width="68.5703125" style="2" customWidth="1"/>
    <col min="3" max="3" width="12.7109375" style="7" bestFit="1" customWidth="1"/>
    <col min="4" max="4" width="31.140625" style="7" bestFit="1" customWidth="1"/>
    <col min="5" max="5" width="13.5703125" style="26" bestFit="1" customWidth="1"/>
    <col min="6" max="6" width="13.5703125" style="7" customWidth="1"/>
    <col min="7" max="7" width="15.7109375" style="7" bestFit="1" customWidth="1"/>
    <col min="8" max="8" width="4.85546875" style="7" bestFit="1" customWidth="1"/>
    <col min="9" max="9" width="15" style="7" bestFit="1" customWidth="1"/>
    <col min="10" max="16384" width="9.140625" style="2"/>
  </cols>
  <sheetData>
    <row r="1" spans="1:56" s="3" customFormat="1" ht="15" customHeight="1" x14ac:dyDescent="0.2">
      <c r="A1" s="83" t="s">
        <v>0</v>
      </c>
      <c r="B1" s="85" t="s">
        <v>1</v>
      </c>
      <c r="C1" s="56" t="s">
        <v>2</v>
      </c>
      <c r="D1" s="56" t="s">
        <v>3</v>
      </c>
      <c r="E1" s="1" t="s">
        <v>4</v>
      </c>
      <c r="F1" s="56" t="s">
        <v>5</v>
      </c>
      <c r="G1" s="56" t="s">
        <v>6</v>
      </c>
      <c r="H1" s="56" t="s">
        <v>7</v>
      </c>
      <c r="I1" s="57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s="3" customFormat="1" ht="15" customHeight="1" x14ac:dyDescent="0.2">
      <c r="A2" s="84"/>
      <c r="B2" s="86"/>
      <c r="C2" s="47" t="s">
        <v>9</v>
      </c>
      <c r="D2" s="47"/>
      <c r="E2" s="6" t="s">
        <v>10</v>
      </c>
      <c r="F2" s="47" t="s">
        <v>11</v>
      </c>
      <c r="G2" s="47"/>
      <c r="H2" s="47" t="s">
        <v>12</v>
      </c>
      <c r="I2" s="5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56" s="36" customFormat="1" ht="39" customHeight="1" x14ac:dyDescent="0.2">
      <c r="A3" s="59">
        <v>1</v>
      </c>
      <c r="B3" s="49" t="s">
        <v>13</v>
      </c>
      <c r="C3" s="50" t="s">
        <v>14</v>
      </c>
      <c r="D3" s="50"/>
      <c r="E3" s="27">
        <v>0</v>
      </c>
      <c r="F3" s="37">
        <v>20</v>
      </c>
      <c r="G3" s="48">
        <f>F3*E3</f>
        <v>0</v>
      </c>
      <c r="H3" s="38">
        <v>0</v>
      </c>
      <c r="I3" s="60">
        <f>G3*(H3/100+1)</f>
        <v>0</v>
      </c>
    </row>
    <row r="4" spans="1:56" s="36" customFormat="1" ht="36.75" customHeight="1" x14ac:dyDescent="0.2">
      <c r="A4" s="59">
        <v>2</v>
      </c>
      <c r="B4" s="51" t="s">
        <v>15</v>
      </c>
      <c r="C4" s="50" t="s">
        <v>14</v>
      </c>
      <c r="D4" s="50"/>
      <c r="E4" s="27">
        <v>0</v>
      </c>
      <c r="F4" s="37">
        <v>10</v>
      </c>
      <c r="G4" s="48">
        <f>F4*E4</f>
        <v>0</v>
      </c>
      <c r="H4" s="38">
        <v>0</v>
      </c>
      <c r="I4" s="60">
        <f>G4*(H4/100+1)</f>
        <v>0</v>
      </c>
    </row>
    <row r="5" spans="1:56" s="36" customFormat="1" ht="36.75" customHeight="1" x14ac:dyDescent="0.2">
      <c r="A5" s="59">
        <v>3</v>
      </c>
      <c r="B5" s="51" t="s">
        <v>16</v>
      </c>
      <c r="C5" s="50" t="s">
        <v>14</v>
      </c>
      <c r="D5" s="50"/>
      <c r="E5" s="27">
        <v>0</v>
      </c>
      <c r="F5" s="37">
        <v>5</v>
      </c>
      <c r="G5" s="48">
        <f>F5*E5</f>
        <v>0</v>
      </c>
      <c r="H5" s="38">
        <v>0</v>
      </c>
      <c r="I5" s="60">
        <f>G5*(H5/100+1)</f>
        <v>0</v>
      </c>
    </row>
    <row r="6" spans="1:56" s="36" customFormat="1" ht="36.75" customHeight="1" x14ac:dyDescent="0.2">
      <c r="A6" s="59">
        <v>4</v>
      </c>
      <c r="B6" s="51" t="s">
        <v>73</v>
      </c>
      <c r="C6" s="50" t="s">
        <v>14</v>
      </c>
      <c r="D6" s="50"/>
      <c r="E6" s="27">
        <v>0</v>
      </c>
      <c r="F6" s="37">
        <v>10</v>
      </c>
      <c r="G6" s="48">
        <f>F6*E6</f>
        <v>0</v>
      </c>
      <c r="H6" s="38">
        <v>0</v>
      </c>
      <c r="I6" s="60">
        <f>G6*(H6/100+1)</f>
        <v>0</v>
      </c>
    </row>
    <row r="7" spans="1:56" s="36" customFormat="1" ht="36.75" customHeight="1" x14ac:dyDescent="0.2">
      <c r="A7" s="59">
        <v>5</v>
      </c>
      <c r="B7" s="51" t="s">
        <v>17</v>
      </c>
      <c r="C7" s="50"/>
      <c r="D7" s="50"/>
      <c r="E7" s="27">
        <v>0</v>
      </c>
      <c r="F7" s="37">
        <v>5</v>
      </c>
      <c r="G7" s="48">
        <f>F7*E7</f>
        <v>0</v>
      </c>
      <c r="H7" s="38">
        <v>0</v>
      </c>
      <c r="I7" s="60">
        <f>G7*(H7/100+1)</f>
        <v>0</v>
      </c>
    </row>
    <row r="8" spans="1:56" s="4" customFormat="1" ht="15" customHeight="1" x14ac:dyDescent="0.2">
      <c r="A8" s="39"/>
      <c r="B8" s="35" t="s">
        <v>72</v>
      </c>
      <c r="C8" s="5"/>
      <c r="D8" s="5"/>
      <c r="E8" s="6"/>
      <c r="F8" s="30"/>
      <c r="G8" s="31"/>
      <c r="H8" s="6"/>
      <c r="I8" s="9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</row>
    <row r="9" spans="1:56" s="4" customFormat="1" ht="15" customHeight="1" x14ac:dyDescent="0.2">
      <c r="A9" s="61">
        <v>6</v>
      </c>
      <c r="B9" s="51" t="s">
        <v>18</v>
      </c>
      <c r="C9" s="50" t="s">
        <v>14</v>
      </c>
      <c r="D9" s="50"/>
      <c r="E9" s="27">
        <v>0</v>
      </c>
      <c r="F9" s="32">
        <v>15</v>
      </c>
      <c r="G9" s="34">
        <f>F9*E9</f>
        <v>0</v>
      </c>
      <c r="H9" s="70">
        <v>0</v>
      </c>
      <c r="I9" s="71">
        <f>G9*(H9/100+1)</f>
        <v>0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</row>
    <row r="10" spans="1:56" s="4" customFormat="1" ht="15" customHeight="1" x14ac:dyDescent="0.2">
      <c r="A10" s="61">
        <v>7</v>
      </c>
      <c r="B10" s="52" t="s">
        <v>76</v>
      </c>
      <c r="C10" s="50"/>
      <c r="D10" s="50"/>
      <c r="E10" s="27"/>
      <c r="F10" s="32"/>
      <c r="G10" s="34"/>
      <c r="H10" s="70"/>
      <c r="I10" s="7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</row>
    <row r="11" spans="1:56" s="4" customFormat="1" ht="15" customHeight="1" x14ac:dyDescent="0.2">
      <c r="A11" s="61"/>
      <c r="B11" s="51" t="s">
        <v>75</v>
      </c>
      <c r="C11" s="50" t="s">
        <v>19</v>
      </c>
      <c r="D11" s="50"/>
      <c r="E11" s="27">
        <v>0</v>
      </c>
      <c r="F11" s="32">
        <v>100</v>
      </c>
      <c r="G11" s="34">
        <f t="shared" ref="G11:G13" si="0">F11*E11</f>
        <v>0</v>
      </c>
      <c r="H11" s="70">
        <v>0</v>
      </c>
      <c r="I11" s="71">
        <f t="shared" ref="I11:I12" si="1">G11*(H11/100+1)</f>
        <v>0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</row>
    <row r="12" spans="1:56" s="4" customFormat="1" ht="15" customHeight="1" x14ac:dyDescent="0.2">
      <c r="A12" s="61"/>
      <c r="B12" s="52" t="s">
        <v>77</v>
      </c>
      <c r="C12" s="50" t="s">
        <v>19</v>
      </c>
      <c r="D12" s="50"/>
      <c r="E12" s="27">
        <v>0</v>
      </c>
      <c r="F12" s="32">
        <v>70</v>
      </c>
      <c r="G12" s="34">
        <f t="shared" si="0"/>
        <v>0</v>
      </c>
      <c r="H12" s="70">
        <v>0</v>
      </c>
      <c r="I12" s="71">
        <f t="shared" si="1"/>
        <v>0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</row>
    <row r="13" spans="1:56" s="10" customFormat="1" ht="15" customHeight="1" x14ac:dyDescent="0.2">
      <c r="A13" s="61"/>
      <c r="B13" s="52" t="s">
        <v>78</v>
      </c>
      <c r="C13" s="53" t="s">
        <v>19</v>
      </c>
      <c r="D13" s="53"/>
      <c r="E13" s="27">
        <v>0</v>
      </c>
      <c r="F13" s="32">
        <v>30</v>
      </c>
      <c r="G13" s="34">
        <f t="shared" si="0"/>
        <v>0</v>
      </c>
      <c r="H13" s="70">
        <v>0</v>
      </c>
      <c r="I13" s="71">
        <f>G13*(H13/100+1)</f>
        <v>0</v>
      </c>
    </row>
    <row r="14" spans="1:56" s="10" customFormat="1" ht="15" customHeight="1" x14ac:dyDescent="0.2">
      <c r="A14" s="61">
        <v>8</v>
      </c>
      <c r="B14" s="52" t="s">
        <v>20</v>
      </c>
      <c r="C14" s="53" t="s">
        <v>21</v>
      </c>
      <c r="D14" s="53"/>
      <c r="E14" s="27">
        <v>0</v>
      </c>
      <c r="F14" s="32">
        <v>200</v>
      </c>
      <c r="G14" s="34">
        <f>F14*E14</f>
        <v>0</v>
      </c>
      <c r="H14" s="70">
        <v>0</v>
      </c>
      <c r="I14" s="71">
        <f>G14*(H14/100+1)</f>
        <v>0</v>
      </c>
    </row>
    <row r="15" spans="1:56" s="4" customFormat="1" ht="15" customHeight="1" x14ac:dyDescent="0.2">
      <c r="A15" s="39"/>
      <c r="B15" s="8" t="s">
        <v>22</v>
      </c>
      <c r="C15" s="5"/>
      <c r="D15" s="5"/>
      <c r="E15" s="6"/>
      <c r="F15" s="30"/>
      <c r="G15" s="31"/>
      <c r="H15" s="6"/>
      <c r="I15" s="9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</row>
    <row r="16" spans="1:56" ht="15" customHeight="1" x14ac:dyDescent="0.2">
      <c r="A16" s="62">
        <v>9</v>
      </c>
      <c r="B16" s="54" t="s">
        <v>23</v>
      </c>
      <c r="C16" s="53" t="s">
        <v>24</v>
      </c>
      <c r="D16" s="53"/>
      <c r="E16" s="27">
        <v>0</v>
      </c>
      <c r="F16" s="32">
        <v>100</v>
      </c>
      <c r="G16" s="34">
        <f>F16*E16</f>
        <v>0</v>
      </c>
      <c r="H16" s="29">
        <v>0</v>
      </c>
      <c r="I16" s="71">
        <f t="shared" ref="I16:I61" si="2">G16*(H16/100+1)</f>
        <v>0</v>
      </c>
    </row>
    <row r="17" spans="1:56" s="4" customFormat="1" ht="15" customHeight="1" x14ac:dyDescent="0.2">
      <c r="A17" s="39"/>
      <c r="B17" s="8" t="s">
        <v>25</v>
      </c>
      <c r="C17" s="5"/>
      <c r="D17" s="5"/>
      <c r="E17" s="6"/>
      <c r="F17" s="30"/>
      <c r="G17" s="31"/>
      <c r="H17" s="6"/>
      <c r="I17" s="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</row>
    <row r="18" spans="1:56" s="10" customFormat="1" ht="15" customHeight="1" x14ac:dyDescent="0.2">
      <c r="A18" s="62">
        <v>10</v>
      </c>
      <c r="B18" s="55" t="s">
        <v>26</v>
      </c>
      <c r="C18" s="53" t="s">
        <v>14</v>
      </c>
      <c r="D18" s="53"/>
      <c r="E18" s="27">
        <v>0</v>
      </c>
      <c r="F18" s="32">
        <v>3</v>
      </c>
      <c r="G18" s="34">
        <f>F18*E18</f>
        <v>0</v>
      </c>
      <c r="H18" s="29"/>
      <c r="I18" s="71">
        <f t="shared" si="2"/>
        <v>0</v>
      </c>
    </row>
    <row r="19" spans="1:56" s="10" customFormat="1" ht="15" customHeight="1" x14ac:dyDescent="0.2">
      <c r="A19" s="62">
        <v>11</v>
      </c>
      <c r="B19" s="55" t="s">
        <v>27</v>
      </c>
      <c r="C19" s="53" t="s">
        <v>14</v>
      </c>
      <c r="D19" s="53"/>
      <c r="E19" s="27">
        <v>0</v>
      </c>
      <c r="F19" s="32">
        <v>3</v>
      </c>
      <c r="G19" s="34">
        <f>F19*E19</f>
        <v>0</v>
      </c>
      <c r="H19" s="29">
        <v>0</v>
      </c>
      <c r="I19" s="71">
        <f t="shared" si="2"/>
        <v>0</v>
      </c>
    </row>
    <row r="20" spans="1:56" s="10" customFormat="1" ht="15" customHeight="1" x14ac:dyDescent="0.2">
      <c r="A20" s="62">
        <v>12</v>
      </c>
      <c r="B20" s="55" t="s">
        <v>74</v>
      </c>
      <c r="C20" s="53" t="s">
        <v>14</v>
      </c>
      <c r="D20" s="53"/>
      <c r="E20" s="27">
        <v>0</v>
      </c>
      <c r="F20" s="32">
        <v>3</v>
      </c>
      <c r="G20" s="34">
        <f>F20*E20</f>
        <v>0</v>
      </c>
      <c r="H20" s="29">
        <v>0</v>
      </c>
      <c r="I20" s="71">
        <f t="shared" si="2"/>
        <v>0</v>
      </c>
    </row>
    <row r="21" spans="1:56" s="10" customFormat="1" ht="15" customHeight="1" x14ac:dyDescent="0.2">
      <c r="A21" s="62">
        <v>13</v>
      </c>
      <c r="B21" s="55" t="s">
        <v>28</v>
      </c>
      <c r="C21" s="53" t="s">
        <v>14</v>
      </c>
      <c r="D21" s="53"/>
      <c r="E21" s="27">
        <v>0</v>
      </c>
      <c r="F21" s="32">
        <v>5</v>
      </c>
      <c r="G21" s="34">
        <f>F21*E21</f>
        <v>0</v>
      </c>
      <c r="H21" s="29">
        <v>0</v>
      </c>
      <c r="I21" s="71">
        <f>G21*(H21/100+1)</f>
        <v>0</v>
      </c>
    </row>
    <row r="22" spans="1:56" s="4" customFormat="1" ht="15" customHeight="1" x14ac:dyDescent="0.2">
      <c r="A22" s="39"/>
      <c r="B22" s="8" t="s">
        <v>29</v>
      </c>
      <c r="C22" s="5"/>
      <c r="D22" s="5"/>
      <c r="E22" s="6"/>
      <c r="F22" s="30"/>
      <c r="G22" s="31"/>
      <c r="H22" s="6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s="10" customFormat="1" ht="15" customHeight="1" x14ac:dyDescent="0.2">
      <c r="A23" s="62">
        <v>14</v>
      </c>
      <c r="B23" s="54" t="s">
        <v>80</v>
      </c>
      <c r="C23" s="53" t="s">
        <v>19</v>
      </c>
      <c r="D23" s="53"/>
      <c r="E23" s="28">
        <v>0</v>
      </c>
      <c r="F23" s="32">
        <v>1</v>
      </c>
      <c r="G23" s="34">
        <f>F23*E23</f>
        <v>0</v>
      </c>
      <c r="H23" s="29">
        <v>0</v>
      </c>
      <c r="I23" s="71">
        <f t="shared" si="2"/>
        <v>0</v>
      </c>
    </row>
    <row r="24" spans="1:56" s="10" customFormat="1" ht="15" customHeight="1" x14ac:dyDescent="0.2">
      <c r="A24" s="62"/>
      <c r="B24" s="54" t="s">
        <v>84</v>
      </c>
      <c r="C24" s="53" t="s">
        <v>19</v>
      </c>
      <c r="D24" s="53"/>
      <c r="E24" s="28">
        <v>0</v>
      </c>
      <c r="F24" s="32">
        <v>1</v>
      </c>
      <c r="G24" s="34">
        <f t="shared" ref="G24:G27" si="3">F24*E24</f>
        <v>0</v>
      </c>
      <c r="H24" s="29"/>
      <c r="I24" s="71">
        <f t="shared" si="2"/>
        <v>0</v>
      </c>
    </row>
    <row r="25" spans="1:56" s="10" customFormat="1" ht="15" customHeight="1" x14ac:dyDescent="0.2">
      <c r="A25" s="62">
        <v>15</v>
      </c>
      <c r="B25" s="54" t="s">
        <v>30</v>
      </c>
      <c r="C25" s="53" t="s">
        <v>21</v>
      </c>
      <c r="D25" s="53"/>
      <c r="E25" s="28">
        <v>0</v>
      </c>
      <c r="F25" s="32">
        <v>1</v>
      </c>
      <c r="G25" s="34">
        <f t="shared" si="3"/>
        <v>0</v>
      </c>
      <c r="H25" s="29">
        <v>0</v>
      </c>
      <c r="I25" s="71">
        <f t="shared" si="2"/>
        <v>0</v>
      </c>
    </row>
    <row r="26" spans="1:56" s="10" customFormat="1" ht="15" customHeight="1" x14ac:dyDescent="0.2">
      <c r="A26" s="62">
        <v>16</v>
      </c>
      <c r="B26" s="54" t="s">
        <v>81</v>
      </c>
      <c r="C26" s="53" t="s">
        <v>19</v>
      </c>
      <c r="D26" s="53"/>
      <c r="E26" s="28">
        <v>0</v>
      </c>
      <c r="F26" s="32">
        <v>1</v>
      </c>
      <c r="G26" s="34">
        <f t="shared" si="3"/>
        <v>0</v>
      </c>
      <c r="H26" s="29">
        <v>0</v>
      </c>
      <c r="I26" s="71">
        <f t="shared" si="2"/>
        <v>0</v>
      </c>
    </row>
    <row r="27" spans="1:56" s="10" customFormat="1" ht="15" customHeight="1" x14ac:dyDescent="0.2">
      <c r="A27" s="62"/>
      <c r="B27" s="54" t="s">
        <v>82</v>
      </c>
      <c r="C27" s="53" t="s">
        <v>19</v>
      </c>
      <c r="D27" s="53"/>
      <c r="E27" s="28">
        <v>0</v>
      </c>
      <c r="F27" s="32">
        <v>1</v>
      </c>
      <c r="G27" s="34">
        <f t="shared" si="3"/>
        <v>0</v>
      </c>
      <c r="H27" s="29"/>
      <c r="I27" s="71">
        <f t="shared" si="2"/>
        <v>0</v>
      </c>
    </row>
    <row r="28" spans="1:56" ht="15" customHeight="1" x14ac:dyDescent="0.2">
      <c r="A28" s="62">
        <v>17</v>
      </c>
      <c r="B28" s="54" t="s">
        <v>31</v>
      </c>
      <c r="C28" s="53" t="s">
        <v>21</v>
      </c>
      <c r="D28" s="53"/>
      <c r="E28" s="28">
        <v>0</v>
      </c>
      <c r="F28" s="32">
        <v>1</v>
      </c>
      <c r="G28" s="34">
        <f>F28*E28</f>
        <v>0</v>
      </c>
      <c r="H28" s="29">
        <v>0</v>
      </c>
      <c r="I28" s="71">
        <f t="shared" si="2"/>
        <v>0</v>
      </c>
    </row>
    <row r="29" spans="1:56" s="4" customFormat="1" ht="15" customHeight="1" x14ac:dyDescent="0.2">
      <c r="A29" s="39"/>
      <c r="B29" s="8" t="s">
        <v>32</v>
      </c>
      <c r="C29" s="5"/>
      <c r="D29" s="5"/>
      <c r="E29" s="6"/>
      <c r="F29" s="30"/>
      <c r="G29" s="31"/>
      <c r="H29" s="6"/>
      <c r="I29" s="9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</row>
    <row r="30" spans="1:56" ht="15" customHeight="1" x14ac:dyDescent="0.2">
      <c r="A30" s="62">
        <v>18</v>
      </c>
      <c r="B30" s="54" t="s">
        <v>33</v>
      </c>
      <c r="C30" s="53" t="s">
        <v>34</v>
      </c>
      <c r="D30" s="53"/>
      <c r="E30" s="27">
        <v>0</v>
      </c>
      <c r="F30" s="32">
        <v>1</v>
      </c>
      <c r="G30" s="34">
        <f>F30*E30</f>
        <v>0</v>
      </c>
      <c r="H30" s="29">
        <v>0</v>
      </c>
      <c r="I30" s="71">
        <f t="shared" si="2"/>
        <v>0</v>
      </c>
    </row>
    <row r="31" spans="1:56" ht="15" customHeight="1" x14ac:dyDescent="0.2">
      <c r="A31" s="62">
        <v>19</v>
      </c>
      <c r="B31" s="54" t="s">
        <v>35</v>
      </c>
      <c r="C31" s="53" t="s">
        <v>34</v>
      </c>
      <c r="D31" s="53"/>
      <c r="E31" s="27">
        <v>0</v>
      </c>
      <c r="F31" s="32">
        <v>1</v>
      </c>
      <c r="G31" s="34">
        <f>F31*E31</f>
        <v>0</v>
      </c>
      <c r="H31" s="29">
        <v>0</v>
      </c>
      <c r="I31" s="71">
        <f t="shared" si="2"/>
        <v>0</v>
      </c>
    </row>
    <row r="32" spans="1:56" ht="15" customHeight="1" x14ac:dyDescent="0.2">
      <c r="A32" s="62">
        <v>20</v>
      </c>
      <c r="B32" s="54" t="s">
        <v>36</v>
      </c>
      <c r="C32" s="53" t="s">
        <v>34</v>
      </c>
      <c r="D32" s="53"/>
      <c r="E32" s="27">
        <v>0</v>
      </c>
      <c r="F32" s="32">
        <v>1</v>
      </c>
      <c r="G32" s="34">
        <f>F32*E32</f>
        <v>0</v>
      </c>
      <c r="H32" s="29">
        <v>0</v>
      </c>
      <c r="I32" s="71">
        <f t="shared" si="2"/>
        <v>0</v>
      </c>
    </row>
    <row r="33" spans="1:56" ht="15" customHeight="1" x14ac:dyDescent="0.2">
      <c r="A33" s="62">
        <v>21</v>
      </c>
      <c r="B33" s="54" t="s">
        <v>37</v>
      </c>
      <c r="C33" s="53" t="s">
        <v>34</v>
      </c>
      <c r="D33" s="53"/>
      <c r="E33" s="27">
        <v>0</v>
      </c>
      <c r="F33" s="32">
        <v>1</v>
      </c>
      <c r="G33" s="34">
        <f>F33*E33</f>
        <v>0</v>
      </c>
      <c r="H33" s="29">
        <v>0</v>
      </c>
      <c r="I33" s="71">
        <f t="shared" si="2"/>
        <v>0</v>
      </c>
    </row>
    <row r="34" spans="1:56" ht="15" customHeight="1" x14ac:dyDescent="0.2">
      <c r="A34" s="62">
        <v>22</v>
      </c>
      <c r="B34" s="54" t="s">
        <v>38</v>
      </c>
      <c r="C34" s="53" t="s">
        <v>34</v>
      </c>
      <c r="D34" s="53"/>
      <c r="E34" s="27">
        <v>0</v>
      </c>
      <c r="F34" s="32">
        <v>1</v>
      </c>
      <c r="G34" s="34">
        <f>F34*E34</f>
        <v>0</v>
      </c>
      <c r="H34" s="29">
        <v>0</v>
      </c>
      <c r="I34" s="71">
        <f t="shared" si="2"/>
        <v>0</v>
      </c>
    </row>
    <row r="35" spans="1:56" s="4" customFormat="1" ht="15" customHeight="1" x14ac:dyDescent="0.2">
      <c r="A35" s="39"/>
      <c r="B35" s="8" t="s">
        <v>39</v>
      </c>
      <c r="C35" s="5"/>
      <c r="D35" s="5"/>
      <c r="E35" s="6"/>
      <c r="F35" s="30"/>
      <c r="G35" s="31"/>
      <c r="H35" s="6"/>
      <c r="I35" s="9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</row>
    <row r="36" spans="1:56" ht="15" customHeight="1" x14ac:dyDescent="0.2">
      <c r="A36" s="62">
        <v>23</v>
      </c>
      <c r="B36" s="54" t="s">
        <v>40</v>
      </c>
      <c r="C36" s="53" t="s">
        <v>21</v>
      </c>
      <c r="D36" s="53"/>
      <c r="E36" s="27">
        <v>0</v>
      </c>
      <c r="F36" s="32">
        <v>200</v>
      </c>
      <c r="G36" s="34">
        <f>F36*E36</f>
        <v>0</v>
      </c>
      <c r="H36" s="29">
        <v>0</v>
      </c>
      <c r="I36" s="71">
        <f>G36*(H36/100+1)</f>
        <v>0</v>
      </c>
    </row>
    <row r="37" spans="1:56" ht="15" customHeight="1" x14ac:dyDescent="0.2">
      <c r="A37" s="62"/>
      <c r="B37" s="54" t="s">
        <v>40</v>
      </c>
      <c r="C37" s="53" t="s">
        <v>79</v>
      </c>
      <c r="D37" s="53"/>
      <c r="E37" s="27">
        <v>0</v>
      </c>
      <c r="F37" s="32">
        <v>1</v>
      </c>
      <c r="G37" s="34">
        <f>F37*E37</f>
        <v>0</v>
      </c>
      <c r="H37" s="29">
        <v>0</v>
      </c>
      <c r="I37" s="71">
        <f>G37*(H37/100+1)</f>
        <v>0</v>
      </c>
    </row>
    <row r="38" spans="1:56" s="4" customFormat="1" ht="15" customHeight="1" x14ac:dyDescent="0.2">
      <c r="A38" s="39"/>
      <c r="B38" s="8" t="s">
        <v>41</v>
      </c>
      <c r="C38" s="5"/>
      <c r="D38" s="5"/>
      <c r="E38" s="6"/>
      <c r="F38" s="30"/>
      <c r="G38" s="31"/>
      <c r="H38" s="6"/>
      <c r="I38" s="9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</row>
    <row r="39" spans="1:56" ht="15" customHeight="1" x14ac:dyDescent="0.2">
      <c r="A39" s="62">
        <v>25</v>
      </c>
      <c r="B39" s="54" t="s">
        <v>42</v>
      </c>
      <c r="C39" s="53" t="s">
        <v>43</v>
      </c>
      <c r="D39" s="53"/>
      <c r="E39" s="27">
        <v>0</v>
      </c>
      <c r="F39" s="32">
        <v>1</v>
      </c>
      <c r="G39" s="34">
        <f>F39*E39</f>
        <v>0</v>
      </c>
      <c r="H39" s="29">
        <v>0</v>
      </c>
      <c r="I39" s="71">
        <f t="shared" si="2"/>
        <v>0</v>
      </c>
    </row>
    <row r="40" spans="1:56" ht="15" customHeight="1" x14ac:dyDescent="0.2">
      <c r="A40" s="62">
        <v>26</v>
      </c>
      <c r="B40" s="54" t="s">
        <v>44</v>
      </c>
      <c r="C40" s="53" t="s">
        <v>45</v>
      </c>
      <c r="D40" s="53"/>
      <c r="E40" s="27">
        <v>0</v>
      </c>
      <c r="F40" s="32">
        <v>1</v>
      </c>
      <c r="G40" s="34">
        <f>F40*E40</f>
        <v>0</v>
      </c>
      <c r="H40" s="29">
        <v>0</v>
      </c>
      <c r="I40" s="71">
        <f t="shared" si="2"/>
        <v>0</v>
      </c>
    </row>
    <row r="41" spans="1:56" ht="15" customHeight="1" x14ac:dyDescent="0.2">
      <c r="A41" s="62">
        <v>27</v>
      </c>
      <c r="B41" s="54" t="s">
        <v>46</v>
      </c>
      <c r="C41" s="53" t="s">
        <v>43</v>
      </c>
      <c r="D41" s="53"/>
      <c r="E41" s="27">
        <v>0</v>
      </c>
      <c r="F41" s="32">
        <v>115</v>
      </c>
      <c r="G41" s="34">
        <f>F41*E41</f>
        <v>0</v>
      </c>
      <c r="H41" s="29">
        <v>0</v>
      </c>
      <c r="I41" s="71">
        <f t="shared" si="2"/>
        <v>0</v>
      </c>
    </row>
    <row r="42" spans="1:56" ht="15" customHeight="1" x14ac:dyDescent="0.2">
      <c r="A42" s="39"/>
      <c r="B42" s="8"/>
      <c r="C42" s="5"/>
      <c r="D42" s="5"/>
      <c r="E42" s="6"/>
      <c r="F42" s="30"/>
      <c r="G42" s="31"/>
      <c r="H42" s="6"/>
      <c r="I42" s="9"/>
    </row>
    <row r="43" spans="1:56" ht="15" customHeight="1" x14ac:dyDescent="0.2">
      <c r="A43" s="62">
        <v>28</v>
      </c>
      <c r="B43" s="54" t="s">
        <v>47</v>
      </c>
      <c r="C43" s="53" t="s">
        <v>19</v>
      </c>
      <c r="D43" s="53"/>
      <c r="E43" s="27">
        <v>0</v>
      </c>
      <c r="F43" s="32">
        <v>200</v>
      </c>
      <c r="G43" s="34">
        <f>F43*E43</f>
        <v>0</v>
      </c>
      <c r="H43" s="29">
        <v>0</v>
      </c>
      <c r="I43" s="71">
        <f>G43*(H43/100+1)</f>
        <v>0</v>
      </c>
    </row>
    <row r="44" spans="1:56" ht="15" customHeight="1" x14ac:dyDescent="0.2">
      <c r="A44" s="62">
        <v>29</v>
      </c>
      <c r="B44" s="54" t="s">
        <v>48</v>
      </c>
      <c r="C44" s="53" t="s">
        <v>19</v>
      </c>
      <c r="D44" s="53"/>
      <c r="E44" s="27">
        <v>0</v>
      </c>
      <c r="F44" s="32">
        <v>200</v>
      </c>
      <c r="G44" s="34">
        <f>F44*E44</f>
        <v>0</v>
      </c>
      <c r="H44" s="29">
        <v>0</v>
      </c>
      <c r="I44" s="71">
        <f>G44*(H44/100+1)</f>
        <v>0</v>
      </c>
    </row>
    <row r="45" spans="1:56" s="4" customFormat="1" ht="15" customHeight="1" x14ac:dyDescent="0.2">
      <c r="A45" s="39"/>
      <c r="B45" s="8" t="s">
        <v>49</v>
      </c>
      <c r="C45" s="5"/>
      <c r="D45" s="5"/>
      <c r="E45" s="6"/>
      <c r="F45" s="30"/>
      <c r="G45" s="31"/>
      <c r="H45" s="6"/>
      <c r="I45" s="9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</row>
    <row r="46" spans="1:56" ht="36" x14ac:dyDescent="0.2">
      <c r="A46" s="62">
        <v>39</v>
      </c>
      <c r="B46" s="55" t="s">
        <v>50</v>
      </c>
      <c r="C46" s="77" t="s">
        <v>83</v>
      </c>
      <c r="D46" s="53" t="s">
        <v>51</v>
      </c>
      <c r="E46" s="27">
        <v>0</v>
      </c>
      <c r="F46" s="32">
        <v>1</v>
      </c>
      <c r="G46" s="34">
        <f t="shared" ref="G46" si="4">F46*E46</f>
        <v>0</v>
      </c>
      <c r="H46" s="29">
        <v>0</v>
      </c>
      <c r="I46" s="71">
        <f t="shared" ref="I46" si="5">G46*(H46/100+1)</f>
        <v>0</v>
      </c>
    </row>
    <row r="47" spans="1:56" s="4" customFormat="1" ht="15" customHeight="1" x14ac:dyDescent="0.2">
      <c r="A47" s="39"/>
      <c r="B47" s="8" t="s">
        <v>52</v>
      </c>
      <c r="C47" s="5"/>
      <c r="D47" s="5"/>
      <c r="E47" s="6"/>
      <c r="F47" s="30"/>
      <c r="G47" s="31"/>
      <c r="H47" s="6"/>
      <c r="I47" s="9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</row>
    <row r="48" spans="1:56" ht="15" customHeight="1" x14ac:dyDescent="0.2">
      <c r="A48" s="62">
        <v>45</v>
      </c>
      <c r="B48" s="54" t="s">
        <v>53</v>
      </c>
      <c r="C48" s="53" t="s">
        <v>54</v>
      </c>
      <c r="D48" s="53"/>
      <c r="E48" s="27">
        <v>0</v>
      </c>
      <c r="F48" s="33">
        <v>0.1</v>
      </c>
      <c r="G48" s="34">
        <f t="shared" ref="G48:G61" si="6">F48*E48</f>
        <v>0</v>
      </c>
      <c r="H48" s="29">
        <v>0</v>
      </c>
      <c r="I48" s="71">
        <f t="shared" si="2"/>
        <v>0</v>
      </c>
    </row>
    <row r="49" spans="1:56" ht="15" customHeight="1" x14ac:dyDescent="0.2">
      <c r="A49" s="62">
        <v>46</v>
      </c>
      <c r="B49" s="54" t="s">
        <v>55</v>
      </c>
      <c r="C49" s="53" t="s">
        <v>54</v>
      </c>
      <c r="D49" s="53"/>
      <c r="E49" s="27">
        <v>0</v>
      </c>
      <c r="F49" s="33">
        <v>1</v>
      </c>
      <c r="G49" s="34">
        <f t="shared" si="6"/>
        <v>0</v>
      </c>
      <c r="H49" s="29">
        <v>0</v>
      </c>
      <c r="I49" s="71">
        <f t="shared" si="2"/>
        <v>0</v>
      </c>
    </row>
    <row r="50" spans="1:56" ht="15" customHeight="1" x14ac:dyDescent="0.2">
      <c r="A50" s="62">
        <v>47</v>
      </c>
      <c r="B50" s="54" t="s">
        <v>56</v>
      </c>
      <c r="C50" s="53" t="s">
        <v>54</v>
      </c>
      <c r="D50" s="53"/>
      <c r="E50" s="27">
        <v>0</v>
      </c>
      <c r="F50" s="33">
        <v>0.2</v>
      </c>
      <c r="G50" s="34">
        <f t="shared" si="6"/>
        <v>0</v>
      </c>
      <c r="H50" s="29">
        <v>0</v>
      </c>
      <c r="I50" s="71">
        <f t="shared" si="2"/>
        <v>0</v>
      </c>
    </row>
    <row r="51" spans="1:56" ht="15" customHeight="1" x14ac:dyDescent="0.2">
      <c r="A51" s="62">
        <v>48</v>
      </c>
      <c r="B51" s="54" t="s">
        <v>57</v>
      </c>
      <c r="C51" s="53" t="s">
        <v>54</v>
      </c>
      <c r="D51" s="53"/>
      <c r="E51" s="27">
        <v>0</v>
      </c>
      <c r="F51" s="33">
        <v>1</v>
      </c>
      <c r="G51" s="34">
        <f t="shared" si="6"/>
        <v>0</v>
      </c>
      <c r="H51" s="29">
        <v>0</v>
      </c>
      <c r="I51" s="71">
        <f t="shared" si="2"/>
        <v>0</v>
      </c>
    </row>
    <row r="52" spans="1:56" ht="15" customHeight="1" x14ac:dyDescent="0.2">
      <c r="A52" s="62">
        <v>49</v>
      </c>
      <c r="B52" s="54" t="s">
        <v>58</v>
      </c>
      <c r="C52" s="53" t="s">
        <v>54</v>
      </c>
      <c r="D52" s="53"/>
      <c r="E52" s="27">
        <v>0</v>
      </c>
      <c r="F52" s="33">
        <v>0.2</v>
      </c>
      <c r="G52" s="34">
        <f t="shared" si="6"/>
        <v>0</v>
      </c>
      <c r="H52" s="29">
        <v>0</v>
      </c>
      <c r="I52" s="71">
        <f t="shared" si="2"/>
        <v>0</v>
      </c>
    </row>
    <row r="53" spans="1:56" ht="15" customHeight="1" x14ac:dyDescent="0.2">
      <c r="A53" s="62">
        <v>50</v>
      </c>
      <c r="B53" s="54" t="s">
        <v>59</v>
      </c>
      <c r="C53" s="53" t="s">
        <v>54</v>
      </c>
      <c r="D53" s="53"/>
      <c r="E53" s="27">
        <v>0</v>
      </c>
      <c r="F53" s="33">
        <v>1</v>
      </c>
      <c r="G53" s="34">
        <f t="shared" si="6"/>
        <v>0</v>
      </c>
      <c r="H53" s="29">
        <v>0</v>
      </c>
      <c r="I53" s="71">
        <f t="shared" si="2"/>
        <v>0</v>
      </c>
    </row>
    <row r="54" spans="1:56" ht="15" customHeight="1" x14ac:dyDescent="0.2">
      <c r="A54" s="62">
        <v>51</v>
      </c>
      <c r="B54" s="54" t="s">
        <v>60</v>
      </c>
      <c r="C54" s="53" t="s">
        <v>54</v>
      </c>
      <c r="D54" s="53"/>
      <c r="E54" s="27">
        <v>0</v>
      </c>
      <c r="F54" s="33">
        <v>1</v>
      </c>
      <c r="G54" s="34">
        <f t="shared" si="6"/>
        <v>0</v>
      </c>
      <c r="H54" s="29">
        <v>0</v>
      </c>
      <c r="I54" s="71">
        <f t="shared" si="2"/>
        <v>0</v>
      </c>
    </row>
    <row r="55" spans="1:56" ht="15" customHeight="1" x14ac:dyDescent="0.2">
      <c r="A55" s="62">
        <v>52</v>
      </c>
      <c r="B55" s="54" t="s">
        <v>61</v>
      </c>
      <c r="C55" s="53" t="s">
        <v>54</v>
      </c>
      <c r="D55" s="53"/>
      <c r="E55" s="27">
        <v>0</v>
      </c>
      <c r="F55" s="33">
        <v>1</v>
      </c>
      <c r="G55" s="34">
        <f t="shared" si="6"/>
        <v>0</v>
      </c>
      <c r="H55" s="29">
        <v>0</v>
      </c>
      <c r="I55" s="71">
        <f t="shared" si="2"/>
        <v>0</v>
      </c>
    </row>
    <row r="56" spans="1:56" ht="15" customHeight="1" x14ac:dyDescent="0.2">
      <c r="A56" s="62">
        <v>53</v>
      </c>
      <c r="B56" s="54" t="s">
        <v>62</v>
      </c>
      <c r="C56" s="53" t="s">
        <v>54</v>
      </c>
      <c r="D56" s="53"/>
      <c r="E56" s="27">
        <v>0</v>
      </c>
      <c r="F56" s="33">
        <v>1</v>
      </c>
      <c r="G56" s="34">
        <f t="shared" si="6"/>
        <v>0</v>
      </c>
      <c r="H56" s="29">
        <v>0</v>
      </c>
      <c r="I56" s="71">
        <f t="shared" si="2"/>
        <v>0</v>
      </c>
    </row>
    <row r="57" spans="1:56" ht="15" customHeight="1" x14ac:dyDescent="0.2">
      <c r="A57" s="62">
        <v>54</v>
      </c>
      <c r="B57" s="54" t="s">
        <v>63</v>
      </c>
      <c r="C57" s="53" t="s">
        <v>54</v>
      </c>
      <c r="D57" s="53"/>
      <c r="E57" s="27">
        <v>0</v>
      </c>
      <c r="F57" s="33">
        <v>1</v>
      </c>
      <c r="G57" s="34">
        <f t="shared" si="6"/>
        <v>0</v>
      </c>
      <c r="H57" s="29">
        <v>0</v>
      </c>
      <c r="I57" s="71">
        <f t="shared" si="2"/>
        <v>0</v>
      </c>
    </row>
    <row r="58" spans="1:56" ht="15" customHeight="1" x14ac:dyDescent="0.2">
      <c r="A58" s="62">
        <v>55</v>
      </c>
      <c r="B58" s="54" t="s">
        <v>64</v>
      </c>
      <c r="C58" s="53" t="s">
        <v>54</v>
      </c>
      <c r="D58" s="53"/>
      <c r="E58" s="27">
        <v>0</v>
      </c>
      <c r="F58" s="33">
        <v>1</v>
      </c>
      <c r="G58" s="34">
        <f t="shared" si="6"/>
        <v>0</v>
      </c>
      <c r="H58" s="29">
        <v>0</v>
      </c>
      <c r="I58" s="71">
        <f t="shared" si="2"/>
        <v>0</v>
      </c>
    </row>
    <row r="59" spans="1:56" ht="15" customHeight="1" x14ac:dyDescent="0.2">
      <c r="A59" s="62">
        <v>56</v>
      </c>
      <c r="B59" s="54" t="s">
        <v>65</v>
      </c>
      <c r="C59" s="53" t="s">
        <v>54</v>
      </c>
      <c r="D59" s="53"/>
      <c r="E59" s="27">
        <v>0</v>
      </c>
      <c r="F59" s="33">
        <v>1</v>
      </c>
      <c r="G59" s="34">
        <f t="shared" si="6"/>
        <v>0</v>
      </c>
      <c r="H59" s="29">
        <v>0</v>
      </c>
      <c r="I59" s="71">
        <f t="shared" si="2"/>
        <v>0</v>
      </c>
    </row>
    <row r="60" spans="1:56" ht="15" customHeight="1" x14ac:dyDescent="0.2">
      <c r="A60" s="73">
        <v>57</v>
      </c>
      <c r="B60" s="74" t="s">
        <v>66</v>
      </c>
      <c r="C60" s="75" t="s">
        <v>34</v>
      </c>
      <c r="D60" s="75"/>
      <c r="E60" s="27">
        <v>0</v>
      </c>
      <c r="F60" s="33">
        <v>1</v>
      </c>
      <c r="G60" s="34">
        <f t="shared" si="6"/>
        <v>0</v>
      </c>
      <c r="H60" s="29">
        <v>0</v>
      </c>
      <c r="I60" s="71">
        <f t="shared" si="2"/>
        <v>0</v>
      </c>
    </row>
    <row r="61" spans="1:56" ht="15" customHeight="1" thickBot="1" x14ac:dyDescent="0.25">
      <c r="A61" s="63">
        <v>58</v>
      </c>
      <c r="B61" s="64" t="s">
        <v>67</v>
      </c>
      <c r="C61" s="65" t="s">
        <v>21</v>
      </c>
      <c r="D61" s="65"/>
      <c r="E61" s="66">
        <v>0</v>
      </c>
      <c r="F61" s="67">
        <v>200</v>
      </c>
      <c r="G61" s="68">
        <f t="shared" si="6"/>
        <v>0</v>
      </c>
      <c r="H61" s="69">
        <v>0</v>
      </c>
      <c r="I61" s="72">
        <f t="shared" si="2"/>
        <v>0</v>
      </c>
    </row>
    <row r="62" spans="1:56" s="11" customFormat="1" ht="35.25" customHeight="1" x14ac:dyDescent="0.2">
      <c r="A62" s="40"/>
      <c r="C62" s="12"/>
      <c r="D62" s="12"/>
      <c r="E62" s="13"/>
      <c r="F62" s="12"/>
      <c r="G62" s="12"/>
      <c r="H62" s="12"/>
      <c r="I62" s="1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</row>
    <row r="63" spans="1:56" ht="15" customHeight="1" x14ac:dyDescent="0.2">
      <c r="A63" s="41"/>
      <c r="B63" s="20"/>
      <c r="C63" s="16"/>
      <c r="D63" s="16"/>
      <c r="E63" s="17"/>
      <c r="F63" s="16"/>
      <c r="G63" s="16"/>
      <c r="H63" s="16"/>
      <c r="I63" s="19"/>
    </row>
    <row r="64" spans="1:56" ht="15" customHeight="1" x14ac:dyDescent="0.2">
      <c r="A64" s="41"/>
      <c r="B64" s="76" t="s">
        <v>68</v>
      </c>
      <c r="C64" s="16"/>
      <c r="D64" s="16"/>
      <c r="E64" s="17"/>
      <c r="F64" s="16"/>
      <c r="G64" s="21">
        <f>SUM(G3:G61)*24</f>
        <v>0</v>
      </c>
      <c r="H64" s="16"/>
      <c r="I64" s="19"/>
    </row>
    <row r="65" spans="1:9" ht="15" customHeight="1" x14ac:dyDescent="0.2">
      <c r="A65" s="41"/>
      <c r="B65" s="15" t="s">
        <v>69</v>
      </c>
      <c r="C65" s="16"/>
      <c r="D65" s="16"/>
      <c r="E65" s="17"/>
      <c r="F65" s="16"/>
      <c r="G65" s="16"/>
      <c r="H65" s="16"/>
      <c r="I65" s="18">
        <f>SUM(G64*1.21)</f>
        <v>0</v>
      </c>
    </row>
    <row r="66" spans="1:9" ht="15" customHeight="1" thickBot="1" x14ac:dyDescent="0.25">
      <c r="A66" s="42"/>
      <c r="B66" s="22"/>
      <c r="C66" s="23"/>
      <c r="D66" s="23"/>
      <c r="E66" s="24"/>
      <c r="F66" s="23"/>
      <c r="G66" s="23"/>
      <c r="H66" s="23"/>
      <c r="I66" s="25"/>
    </row>
    <row r="68" spans="1:9" ht="15" customHeight="1" x14ac:dyDescent="0.2">
      <c r="A68" s="44" t="s">
        <v>70</v>
      </c>
      <c r="B68" s="45"/>
    </row>
    <row r="69" spans="1:9" ht="15" customHeight="1" x14ac:dyDescent="0.2">
      <c r="A69" s="46" t="s">
        <v>71</v>
      </c>
      <c r="B69" s="45"/>
    </row>
    <row r="70" spans="1:9" ht="15" customHeight="1" x14ac:dyDescent="0.2">
      <c r="A70" s="78"/>
      <c r="B70" s="79"/>
      <c r="C70" s="79"/>
      <c r="D70"/>
    </row>
    <row r="71" spans="1:9" ht="15" customHeight="1" x14ac:dyDescent="0.2">
      <c r="A71" s="80"/>
      <c r="B71" s="81"/>
      <c r="C71" s="81"/>
      <c r="D71" s="81"/>
      <c r="E71" s="82"/>
      <c r="F71" s="79"/>
      <c r="G71" s="79"/>
    </row>
  </sheetData>
  <customSheetViews>
    <customSheetView guid="{B1392CDB-430F-4791-9EB1-7AB019FE502A}" fitToPage="1">
      <selection activeCell="B24" sqref="B24"/>
      <pageMargins left="0" right="0" top="0" bottom="0" header="0" footer="0"/>
      <pageSetup paperSize="9" scale="86" fitToHeight="0" orientation="landscape" r:id="rId1"/>
      <headerFooter alignWithMargins="0"/>
    </customSheetView>
    <customSheetView guid="{DBEDD605-4F3B-4C38-A89A-D70912A9E850}" showPageBreaks="1" fitToPage="1" topLeftCell="A16">
      <selection activeCell="L55" sqref="L55"/>
      <pageMargins left="0" right="0" top="0" bottom="0" header="0" footer="0"/>
      <pageSetup paperSize="9" scale="86" fitToHeight="0" orientation="landscape" r:id="rId2"/>
      <headerFooter alignWithMargins="0"/>
    </customSheetView>
    <customSheetView guid="{A79BED07-2B7B-42F1-B844-D7D53F5CD5D8}">
      <selection activeCell="B13" sqref="B13"/>
      <pageMargins left="0" right="0" top="0" bottom="0" header="0" footer="0"/>
      <pageSetup paperSize="9" orientation="landscape" r:id="rId3"/>
      <headerFooter alignWithMargins="0"/>
    </customSheetView>
    <customSheetView guid="{7B18E5BD-996E-4712-A540-FE8688EC0C70}">
      <selection activeCell="D16" sqref="D16"/>
      <pageMargins left="0" right="0" top="0" bottom="0" header="0" footer="0"/>
      <pageSetup paperSize="9" orientation="landscape" r:id="rId4"/>
      <headerFooter alignWithMargins="0"/>
    </customSheetView>
    <customSheetView guid="{2287E191-D43A-429C-ABD9-3140C75E5F14}">
      <selection sqref="A1:A2"/>
      <pageMargins left="0" right="0" top="0" bottom="0" header="0" footer="0"/>
      <pageSetup paperSize="9" orientation="landscape" r:id="rId5"/>
      <headerFooter alignWithMargins="0"/>
    </customSheetView>
    <customSheetView guid="{18D2F70B-C538-45D6-A1AF-F16D4B56C49B}" fitToPage="1">
      <selection activeCell="B24" sqref="B24"/>
      <pageMargins left="0" right="0" top="0" bottom="0" header="0" footer="0"/>
      <pageSetup paperSize="9" scale="86" fitToHeight="0" orientation="landscape" r:id="rId6"/>
      <headerFooter alignWithMargins="0"/>
    </customSheetView>
  </customSheetViews>
  <mergeCells count="4">
    <mergeCell ref="A70:C70"/>
    <mergeCell ref="A71:G71"/>
    <mergeCell ref="A1:A2"/>
    <mergeCell ref="B1:B2"/>
  </mergeCells>
  <phoneticPr fontId="0" type="noConversion"/>
  <pageMargins left="0.39370078740157483" right="0.39370078740157483" top="0.78740157480314965" bottom="0.78740157480314965" header="0.51181102362204722" footer="0.51181102362204722"/>
  <pageSetup paperSize="9" scale="86" fitToHeight="0" orientation="landscape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customSheetViews>
    <customSheetView guid="{B1392CDB-430F-4791-9EB1-7AB019FE502A}">
      <pageMargins left="0" right="0" top="0" bottom="0" header="0" footer="0"/>
      <headerFooter alignWithMargins="0"/>
    </customSheetView>
    <customSheetView guid="{DBEDD605-4F3B-4C38-A89A-D70912A9E850}">
      <pageMargins left="0" right="0" top="0" bottom="0" header="0" footer="0"/>
      <headerFooter alignWithMargins="0"/>
    </customSheetView>
    <customSheetView guid="{A79BED07-2B7B-42F1-B844-D7D53F5CD5D8}">
      <pageMargins left="0" right="0" top="0" bottom="0" header="0" footer="0"/>
      <headerFooter alignWithMargins="0"/>
    </customSheetView>
    <customSheetView guid="{7B18E5BD-996E-4712-A540-FE8688EC0C70}">
      <pageMargins left="0" right="0" top="0" bottom="0" header="0" footer="0"/>
      <headerFooter alignWithMargins="0"/>
    </customSheetView>
    <customSheetView guid="{2287E191-D43A-429C-ABD9-3140C75E5F14}">
      <pageMargins left="0" right="0" top="0" bottom="0" header="0" footer="0"/>
      <headerFooter alignWithMargins="0"/>
    </customSheetView>
    <customSheetView guid="{18D2F70B-C538-45D6-A1AF-F16D4B56C49B}">
      <pageMargins left="0" right="0" top="0" bottom="0" header="0" footer="0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customSheetViews>
    <customSheetView guid="{B1392CDB-430F-4791-9EB1-7AB019FE502A}">
      <pageMargins left="0" right="0" top="0" bottom="0" header="0" footer="0"/>
      <headerFooter alignWithMargins="0"/>
    </customSheetView>
    <customSheetView guid="{DBEDD605-4F3B-4C38-A89A-D70912A9E850}">
      <pageMargins left="0" right="0" top="0" bottom="0" header="0" footer="0"/>
      <headerFooter alignWithMargins="0"/>
    </customSheetView>
    <customSheetView guid="{A79BED07-2B7B-42F1-B844-D7D53F5CD5D8}">
      <pageMargins left="0" right="0" top="0" bottom="0" header="0" footer="0"/>
      <headerFooter alignWithMargins="0"/>
    </customSheetView>
    <customSheetView guid="{7B18E5BD-996E-4712-A540-FE8688EC0C70}">
      <pageMargins left="0" right="0" top="0" bottom="0" header="0" footer="0"/>
      <headerFooter alignWithMargins="0"/>
    </customSheetView>
    <customSheetView guid="{2287E191-D43A-429C-ABD9-3140C75E5F14}">
      <pageMargins left="0" right="0" top="0" bottom="0" header="0" footer="0"/>
      <headerFooter alignWithMargins="0"/>
    </customSheetView>
    <customSheetView guid="{18D2F70B-C538-45D6-A1AF-F16D4B56C49B}">
      <pageMargins left="0" right="0" top="0" bottom="0" header="0" footer="0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FFB5DC94CFA1F4DB27A80AC68A5F88B" ma:contentTypeVersion="2" ma:contentTypeDescription="Vytvoří nový dokument" ma:contentTypeScope="" ma:versionID="9fa3d532bb8019bf05b04976ceec02ef">
  <xsd:schema xmlns:xsd="http://www.w3.org/2001/XMLSchema" xmlns:xs="http://www.w3.org/2001/XMLSchema" xmlns:p="http://schemas.microsoft.com/office/2006/metadata/properties" xmlns:ns2="08bc9053-9a5c-49de-b6f3-38af67ab2242" targetNamespace="http://schemas.microsoft.com/office/2006/metadata/properties" ma:root="true" ma:fieldsID="c5eab44884e966fb5b839c888292523e" ns2:_="">
    <xsd:import namespace="08bc9053-9a5c-49de-b6f3-38af67ab22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c9053-9a5c-49de-b6f3-38af67ab2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D9F0D-C406-4A30-BDE8-D3CC62E595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51F72C-BE68-4454-BFCA-5838AB98893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F5A2D8F-123F-4FB6-8952-1E7790CE94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bc9053-9a5c-49de-b6f3-38af67ab22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Český rozhlas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shemmer</dc:creator>
  <cp:keywords/>
  <dc:description/>
  <cp:lastModifiedBy>Topič Petr</cp:lastModifiedBy>
  <cp:revision/>
  <dcterms:created xsi:type="dcterms:W3CDTF">2010-02-19T13:59:19Z</dcterms:created>
  <dcterms:modified xsi:type="dcterms:W3CDTF">2025-05-27T10:45:16Z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chvalovaciRizeni">
    <vt:lpwstr>1</vt:lpwstr>
  </property>
  <property fmtid="{D5CDD505-2E9C-101B-9397-08002B2CF9AE}" pid="3" name="Povinny">
    <vt:lpwstr>0</vt:lpwstr>
  </property>
  <property fmtid="{D5CDD505-2E9C-101B-9397-08002B2CF9AE}" pid="4" name="TypVZ">
    <vt:lpwstr/>
  </property>
  <property fmtid="{D5CDD505-2E9C-101B-9397-08002B2CF9AE}" pid="5" name="PripominkoveRizeni">
    <vt:lpwstr>0</vt:lpwstr>
  </property>
</Properties>
</file>